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426"/>
  <workbookPr codeName="ThisWorkbook"/>
  <mc:AlternateContent xmlns:mc="http://schemas.openxmlformats.org/markup-compatibility/2006">
    <mc:Choice Requires="x15">
      <x15ac:absPath xmlns:x15ac="http://schemas.microsoft.com/office/spreadsheetml/2010/11/ac" url="C:\Users\yahata99\Documents\HP\sinseisyo(excel)\NEW\"/>
    </mc:Choice>
  </mc:AlternateContent>
  <xr:revisionPtr revIDLastSave="0" documentId="8_{28A8B9EB-D864-4F35-AD66-6EA8538BFE37}" xr6:coauthVersionLast="45" xr6:coauthVersionMax="45" xr10:uidLastSave="{00000000-0000-0000-0000-000000000000}"/>
  <bookViews>
    <workbookView xWindow="-120" yWindow="-120" windowWidth="20730" windowHeight="11160" tabRatio="945"/>
  </bookViews>
  <sheets>
    <sheet name="調査１面" sheetId="14" r:id="rId1"/>
    <sheet name="調査２面" sheetId="1" r:id="rId2"/>
    <sheet name="調査２面その２" sheetId="18" r:id="rId3"/>
    <sheet name="調査３面" sheetId="2" r:id="rId4"/>
    <sheet name="調査４面" sheetId="3" r:id="rId5"/>
    <sheet name="調査５面" sheetId="4" r:id="rId6"/>
    <sheet name="調査５面 (2)" sheetId="70" r:id="rId7"/>
    <sheet name="委任状" sheetId="71" r:id="rId8"/>
    <sheet name="制限業種" sheetId="38" r:id="rId9"/>
  </sheets>
  <definedNames>
    <definedName name="_xlnm.Print_Area" localSheetId="7">委任状!$A$1:$AI$65</definedName>
    <definedName name="_xlnm.Print_Area" localSheetId="8">制限業種!$A$1:$M$61</definedName>
    <definedName name="_xlnm.Print_Area" localSheetId="0">調査１面!$A$1:$AI$68</definedName>
    <definedName name="_xlnm.Print_Area" localSheetId="1">調査２面!$A$1:$AI$62</definedName>
    <definedName name="_xlnm.Print_Area" localSheetId="2">調査２面その２!$A$1:$AI$67</definedName>
    <definedName name="_xlnm.Print_Area" localSheetId="3">調査３面!$A$1:$AI$131</definedName>
    <definedName name="_xlnm.Print_Area" localSheetId="4">調査４面!$A$1:$AI$76</definedName>
    <definedName name="_xlnm.Print_Area" localSheetId="5">調査５面!$A$1:$AI$73</definedName>
    <definedName name="_xlnm.Print_Area" localSheetId="6">'調査５面 (2)'!$A$1:$AI$73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3" i="71" l="1"/>
  <c r="D62" i="71"/>
  <c r="D61" i="71"/>
  <c r="D60" i="71"/>
  <c r="D59" i="71"/>
  <c r="C58" i="71"/>
  <c r="D56" i="71"/>
  <c r="D55" i="71"/>
  <c r="D54" i="71"/>
  <c r="D53" i="71"/>
  <c r="D52" i="71"/>
  <c r="C51" i="71"/>
  <c r="D49" i="71"/>
  <c r="D48" i="71"/>
  <c r="D47" i="71"/>
  <c r="D46" i="71"/>
  <c r="D45" i="71"/>
  <c r="C44" i="71"/>
  <c r="K63" i="71"/>
  <c r="K62" i="71"/>
  <c r="K61" i="71"/>
  <c r="AD60" i="71"/>
  <c r="K60" i="71"/>
  <c r="K59" i="71"/>
  <c r="K56" i="71"/>
  <c r="K55" i="71"/>
  <c r="K54" i="71"/>
  <c r="AD53" i="71"/>
  <c r="K53" i="71"/>
  <c r="K52" i="71"/>
  <c r="K49" i="71"/>
  <c r="K48" i="71"/>
  <c r="K47" i="71"/>
  <c r="AD46" i="71"/>
  <c r="K46" i="71"/>
  <c r="K45" i="71"/>
  <c r="K42" i="71"/>
  <c r="K41" i="71"/>
  <c r="K40" i="71"/>
  <c r="K39" i="71"/>
  <c r="K38" i="71"/>
  <c r="I24" i="71"/>
  <c r="I22" i="71"/>
  <c r="I19" i="71"/>
  <c r="K13" i="71"/>
  <c r="K12" i="71"/>
  <c r="K11" i="71"/>
  <c r="K10" i="71"/>
  <c r="AF9" i="71"/>
  <c r="AD9" i="71"/>
  <c r="AB9" i="71"/>
  <c r="U9" i="71"/>
  <c r="S9" i="71"/>
  <c r="K9" i="71"/>
  <c r="K8" i="71"/>
  <c r="AF7" i="71"/>
  <c r="AD7" i="71"/>
  <c r="AB7" i="71"/>
  <c r="U7" i="71"/>
  <c r="S7" i="71"/>
  <c r="K7" i="71"/>
  <c r="H41" i="3"/>
  <c r="BK40" i="3"/>
  <c r="BK41" i="3"/>
  <c r="BK42" i="3"/>
  <c r="BK43" i="3"/>
  <c r="BK44" i="3"/>
  <c r="AA72" i="2"/>
  <c r="AA70" i="2"/>
  <c r="AL70" i="2"/>
  <c r="H9" i="3"/>
  <c r="AA61" i="2"/>
  <c r="AL61" i="2"/>
  <c r="CO111" i="70"/>
  <c r="CO110" i="70"/>
  <c r="CO109" i="70"/>
  <c r="CO108" i="70"/>
  <c r="CO107" i="70"/>
  <c r="CO106" i="70"/>
  <c r="CO105" i="70"/>
  <c r="CO104" i="70"/>
  <c r="CO103" i="70"/>
  <c r="CO102" i="70"/>
  <c r="CO101" i="70"/>
  <c r="CO100" i="70"/>
  <c r="CO99" i="70"/>
  <c r="CO98" i="70"/>
  <c r="CO97" i="70"/>
  <c r="CO96" i="70"/>
  <c r="CO95" i="70"/>
  <c r="CO94" i="70"/>
  <c r="CO93" i="70"/>
  <c r="CO92" i="70"/>
  <c r="CO91" i="70"/>
  <c r="CO90" i="70"/>
  <c r="CO89" i="70"/>
  <c r="CO88" i="70"/>
  <c r="CO87" i="70"/>
  <c r="CO86" i="70"/>
  <c r="CO85" i="70"/>
  <c r="CO84" i="70"/>
  <c r="CO83" i="70"/>
  <c r="CO82" i="70"/>
  <c r="CO81" i="70"/>
  <c r="CO80" i="70"/>
  <c r="CO79" i="70"/>
  <c r="CO78" i="70"/>
  <c r="CO77" i="70"/>
  <c r="CO76" i="70"/>
  <c r="CO75" i="70"/>
  <c r="CO74" i="70"/>
  <c r="CO73" i="70"/>
  <c r="CO72" i="70"/>
  <c r="CO71" i="70"/>
  <c r="CO70" i="70"/>
  <c r="CO69" i="70"/>
  <c r="CO68" i="70"/>
  <c r="CO67" i="70"/>
  <c r="CO66" i="70"/>
  <c r="CO65" i="70"/>
  <c r="CO64" i="70"/>
  <c r="CO63" i="70"/>
  <c r="CO62" i="70"/>
  <c r="CO61" i="70"/>
  <c r="CO60" i="70"/>
  <c r="CO59" i="70"/>
  <c r="CO58" i="70"/>
  <c r="CO57" i="70"/>
  <c r="CO56" i="70"/>
  <c r="CO55" i="70"/>
  <c r="CO54" i="70"/>
  <c r="CO53" i="70"/>
  <c r="CO52" i="70"/>
  <c r="CO51" i="70"/>
  <c r="CO50" i="70"/>
  <c r="CO49" i="70"/>
  <c r="CO48" i="70"/>
  <c r="CO47" i="70"/>
  <c r="AO36" i="70"/>
  <c r="G33" i="70"/>
  <c r="G32" i="70"/>
  <c r="G31" i="70"/>
  <c r="G30" i="70"/>
  <c r="G29" i="70"/>
  <c r="G28" i="70"/>
  <c r="G28" i="4"/>
  <c r="G29" i="4"/>
  <c r="G30" i="4"/>
  <c r="G31" i="4"/>
  <c r="G32" i="4"/>
  <c r="G33" i="4"/>
  <c r="H10" i="3"/>
  <c r="CO111" i="4"/>
  <c r="CO110" i="4"/>
  <c r="CO109" i="4"/>
  <c r="CO108" i="4"/>
  <c r="CO107" i="4"/>
  <c r="CO106" i="4"/>
  <c r="CO105" i="4"/>
  <c r="CO104" i="4"/>
  <c r="CO103" i="4"/>
  <c r="CO102" i="4"/>
  <c r="CO101" i="4"/>
  <c r="CO100" i="4"/>
  <c r="CO99" i="4"/>
  <c r="CO98" i="4"/>
  <c r="CO97" i="4"/>
  <c r="CO96" i="4"/>
  <c r="CO95" i="4"/>
  <c r="CO94" i="4"/>
  <c r="CO93" i="4"/>
  <c r="CO92" i="4"/>
  <c r="CO91" i="4"/>
  <c r="CO90" i="4"/>
  <c r="CO89" i="4"/>
  <c r="CO88" i="4"/>
  <c r="CO87" i="4"/>
  <c r="CO86" i="4"/>
  <c r="CO85" i="4"/>
  <c r="CO84" i="4"/>
  <c r="CO83" i="4"/>
  <c r="CO82" i="4"/>
  <c r="CO81" i="4"/>
  <c r="CO80" i="4"/>
  <c r="CO79" i="4"/>
  <c r="CO78" i="4"/>
  <c r="CO77" i="4"/>
  <c r="CO76" i="4"/>
  <c r="CO75" i="4"/>
  <c r="CO74" i="4"/>
  <c r="CO73" i="4"/>
  <c r="CO72" i="4"/>
  <c r="CO71" i="4"/>
  <c r="CO70" i="4"/>
  <c r="CO69" i="4"/>
  <c r="CO68" i="4"/>
  <c r="CO67" i="4"/>
  <c r="CO66" i="4"/>
  <c r="CO65" i="4"/>
  <c r="CO64" i="4"/>
  <c r="CO63" i="4"/>
  <c r="CO62" i="4"/>
  <c r="CO61" i="4"/>
  <c r="CO60" i="4"/>
  <c r="CO59" i="4"/>
  <c r="CO58" i="4"/>
  <c r="CO57" i="4"/>
  <c r="CO56" i="4"/>
  <c r="CO55" i="4"/>
  <c r="CO54" i="4"/>
  <c r="CO53" i="4"/>
  <c r="CO52" i="4"/>
  <c r="CO51" i="4"/>
  <c r="CO50" i="4"/>
  <c r="CO49" i="4"/>
  <c r="CO48" i="4"/>
  <c r="CO47" i="4"/>
  <c r="BK105" i="3"/>
  <c r="BK104" i="3"/>
  <c r="BK103" i="3"/>
  <c r="BK102" i="3"/>
  <c r="BK101" i="3"/>
  <c r="BK100" i="3"/>
  <c r="BK99" i="3"/>
  <c r="BK98" i="3"/>
  <c r="BK97" i="3"/>
  <c r="BK96" i="3"/>
  <c r="BK95" i="3"/>
  <c r="BK94" i="3"/>
  <c r="BK93" i="3"/>
  <c r="BK92" i="3"/>
  <c r="BK91" i="3"/>
  <c r="BK90" i="3"/>
  <c r="BK89" i="3"/>
  <c r="BK88" i="3"/>
  <c r="BK87" i="3"/>
  <c r="BK86" i="3"/>
  <c r="BK85" i="3"/>
  <c r="BK84" i="3"/>
  <c r="BK83" i="3"/>
  <c r="BK82" i="3"/>
  <c r="BK81" i="3"/>
  <c r="BK80" i="3"/>
  <c r="BK79" i="3"/>
  <c r="BK78" i="3"/>
  <c r="BK77" i="3"/>
  <c r="BK76" i="3"/>
  <c r="BK75" i="3"/>
  <c r="BK74" i="3"/>
  <c r="BK73" i="3"/>
  <c r="BK72" i="3"/>
  <c r="BK71" i="3"/>
  <c r="BK70" i="3"/>
  <c r="BK69" i="3"/>
  <c r="BK68" i="3"/>
  <c r="BK67" i="3"/>
  <c r="BK66" i="3"/>
  <c r="BK65" i="3"/>
  <c r="BK64" i="3"/>
  <c r="BK63" i="3"/>
  <c r="BK62" i="3"/>
  <c r="BK61" i="3"/>
  <c r="BK60" i="3"/>
  <c r="BK59" i="3"/>
  <c r="BK58" i="3"/>
  <c r="BK57" i="3"/>
  <c r="BK56" i="3"/>
  <c r="BK55" i="3"/>
  <c r="BK54" i="3"/>
  <c r="BK53" i="3"/>
  <c r="BK52" i="3"/>
  <c r="BK51" i="3"/>
  <c r="BK50" i="3"/>
  <c r="BK49" i="3"/>
  <c r="BK48" i="3"/>
  <c r="BK47" i="3"/>
  <c r="BK46" i="3"/>
  <c r="BK45" i="3"/>
  <c r="AA62" i="2"/>
  <c r="AM62" i="2"/>
  <c r="CP94" i="2"/>
  <c r="CP93" i="2"/>
  <c r="CP74" i="2"/>
  <c r="CP73" i="2"/>
  <c r="AO36" i="4"/>
  <c r="AA59" i="2"/>
  <c r="AA54" i="2"/>
  <c r="M55" i="2"/>
  <c r="B12" i="38"/>
  <c r="I9" i="38"/>
  <c r="K40" i="2"/>
  <c r="K55" i="2"/>
  <c r="AM43" i="2"/>
  <c r="AM44" i="2"/>
  <c r="T43" i="2"/>
  <c r="T42" i="2"/>
  <c r="P74" i="2"/>
  <c r="O74" i="2"/>
  <c r="N74" i="2"/>
  <c r="M74" i="2"/>
  <c r="L74" i="2"/>
  <c r="AA71" i="2"/>
  <c r="AL72" i="2"/>
  <c r="AA69" i="2"/>
  <c r="AM69" i="2"/>
  <c r="AA68" i="2"/>
  <c r="AM68" i="2"/>
  <c r="AL68" i="2"/>
  <c r="AA67" i="2"/>
  <c r="AL67" i="2"/>
  <c r="AA66" i="2"/>
  <c r="V41" i="14"/>
  <c r="V40" i="14"/>
  <c r="H11" i="3"/>
  <c r="H12" i="3"/>
  <c r="H13" i="3"/>
  <c r="CP47" i="2"/>
  <c r="CP167" i="2"/>
  <c r="CP166" i="2"/>
  <c r="CP165" i="2"/>
  <c r="CP164" i="2"/>
  <c r="CP163" i="2"/>
  <c r="CP162" i="2"/>
  <c r="CP161" i="2"/>
  <c r="CP160" i="2"/>
  <c r="CP159" i="2"/>
  <c r="CP158" i="2"/>
  <c r="CP157" i="2"/>
  <c r="CP156" i="2"/>
  <c r="CP155" i="2"/>
  <c r="CP154" i="2"/>
  <c r="CP153" i="2"/>
  <c r="CP152" i="2"/>
  <c r="CP151" i="2"/>
  <c r="CP150" i="2"/>
  <c r="CP149" i="2"/>
  <c r="CP148" i="2"/>
  <c r="CP147" i="2"/>
  <c r="CP146" i="2"/>
  <c r="CP145" i="2"/>
  <c r="CP144" i="2"/>
  <c r="CP143" i="2"/>
  <c r="CP142" i="2"/>
  <c r="CP141" i="2"/>
  <c r="CP140" i="2"/>
  <c r="CP139" i="2"/>
  <c r="CP138" i="2"/>
  <c r="CP137" i="2"/>
  <c r="CP136" i="2"/>
  <c r="CP135" i="2"/>
  <c r="CP134" i="2"/>
  <c r="CP133" i="2"/>
  <c r="CP132" i="2"/>
  <c r="CP131" i="2"/>
  <c r="CP128" i="2"/>
  <c r="CP127" i="2"/>
  <c r="CP126" i="2"/>
  <c r="CP125" i="2"/>
  <c r="CP124" i="2"/>
  <c r="CP112" i="2"/>
  <c r="CP111" i="2"/>
  <c r="CP110" i="2"/>
  <c r="CP109" i="2"/>
  <c r="CP108" i="2"/>
  <c r="CP107" i="2"/>
  <c r="CP106" i="2"/>
  <c r="CP105" i="2"/>
  <c r="CP104" i="2"/>
  <c r="CP103" i="2"/>
  <c r="CP102" i="2"/>
  <c r="CP101" i="2"/>
  <c r="CP100" i="2"/>
  <c r="CP99" i="2"/>
  <c r="CP98" i="2"/>
  <c r="CP97" i="2"/>
  <c r="CP96" i="2"/>
  <c r="CP95" i="2"/>
  <c r="CP92" i="2"/>
  <c r="CP91" i="2"/>
  <c r="CP90" i="2"/>
  <c r="CP89" i="2"/>
  <c r="CP88" i="2"/>
  <c r="CP87" i="2"/>
  <c r="CP86" i="2"/>
  <c r="CP85" i="2"/>
  <c r="CP84" i="2"/>
  <c r="CP83" i="2"/>
  <c r="CP82" i="2"/>
  <c r="CP81" i="2"/>
  <c r="CP80" i="2"/>
  <c r="CP79" i="2"/>
  <c r="J47" i="2"/>
  <c r="CP78" i="2"/>
  <c r="CP77" i="2"/>
  <c r="CP76" i="2"/>
  <c r="CP75" i="2"/>
  <c r="CP72" i="2"/>
  <c r="CP71" i="2"/>
  <c r="CP69" i="2"/>
  <c r="CP68" i="2"/>
  <c r="CP67" i="2"/>
  <c r="CP66" i="2"/>
  <c r="CP65" i="2"/>
  <c r="CP64" i="2"/>
  <c r="CP63" i="2"/>
  <c r="CP62" i="2"/>
  <c r="CP61" i="2"/>
  <c r="CP60" i="2"/>
  <c r="CP59" i="2"/>
  <c r="CP58" i="2"/>
  <c r="CP57" i="2"/>
  <c r="CP56" i="2"/>
  <c r="CP55" i="2"/>
  <c r="CP54" i="2"/>
  <c r="CP53" i="2"/>
  <c r="CP52" i="2"/>
  <c r="CP51" i="2"/>
  <c r="CP50" i="2"/>
  <c r="CP49" i="2"/>
  <c r="CP48" i="2"/>
  <c r="V43" i="14"/>
  <c r="R51" i="3"/>
  <c r="Y46" i="3"/>
  <c r="AA64" i="2"/>
  <c r="AM64" i="2"/>
  <c r="AA65" i="2"/>
  <c r="AL65" i="2"/>
  <c r="I13" i="38"/>
  <c r="I12" i="38"/>
  <c r="B13" i="38"/>
  <c r="K51" i="3"/>
  <c r="Y50" i="3"/>
  <c r="Y47" i="3"/>
  <c r="Y51" i="3"/>
  <c r="Y48" i="3"/>
  <c r="Y49" i="3"/>
  <c r="P55" i="2"/>
  <c r="O55" i="2"/>
  <c r="L55" i="2"/>
  <c r="N55" i="2"/>
  <c r="U42" i="2"/>
  <c r="V42" i="2"/>
  <c r="W42" i="2"/>
  <c r="AM66" i="2"/>
  <c r="AL66" i="2"/>
  <c r="AL69" i="2"/>
  <c r="AM65" i="2"/>
  <c r="AM70" i="2"/>
  <c r="AM67" i="2"/>
  <c r="Y55" i="2"/>
  <c r="AL62" i="2"/>
  <c r="AL73" i="2"/>
  <c r="AM61" i="2"/>
  <c r="AM72" i="2"/>
  <c r="AM73" i="2"/>
  <c r="K73" i="2"/>
  <c r="K74" i="2"/>
  <c r="Y74" i="2"/>
  <c r="AL64" i="2"/>
</calcChain>
</file>

<file path=xl/sharedStrings.xml><?xml version="1.0" encoding="utf-8"?>
<sst xmlns="http://schemas.openxmlformats.org/spreadsheetml/2006/main" count="1652" uniqueCount="656">
  <si>
    <t>【建築物の名称又は工事名】</t>
    <rPh sb="1" eb="4">
      <t>ケンチクブツ</t>
    </rPh>
    <rPh sb="5" eb="7">
      <t>メイショウ</t>
    </rPh>
    <rPh sb="7" eb="8">
      <t>マタ</t>
    </rPh>
    <rPh sb="9" eb="12">
      <t>コウジメイ</t>
    </rPh>
    <phoneticPr fontId="2"/>
  </si>
  <si>
    <t>【名称のフリガナ】</t>
    <rPh sb="1" eb="3">
      <t>メイショウ</t>
    </rPh>
    <phoneticPr fontId="2"/>
  </si>
  <si>
    <t>【名称】</t>
    <rPh sb="1" eb="3">
      <t>メイショウ</t>
    </rPh>
    <phoneticPr fontId="2"/>
  </si>
  <si>
    <t>　（代表となる設計者）</t>
    <rPh sb="2" eb="4">
      <t>ダイヒョウ</t>
    </rPh>
    <rPh sb="7" eb="10">
      <t>セッケイシャ</t>
    </rPh>
    <phoneticPr fontId="2"/>
  </si>
  <si>
    <t>　（代表となる工事監理者）</t>
    <rPh sb="2" eb="4">
      <t>ダイヒョウ</t>
    </rPh>
    <rPh sb="7" eb="11">
      <t>コウジカンリ</t>
    </rPh>
    <rPh sb="11" eb="12">
      <t>シャ</t>
    </rPh>
    <phoneticPr fontId="2"/>
  </si>
  <si>
    <t>申請者氏名</t>
    <rPh sb="0" eb="3">
      <t>シンセイシャ</t>
    </rPh>
    <rPh sb="3" eb="5">
      <t>シメイ</t>
    </rPh>
    <phoneticPr fontId="2"/>
  </si>
  <si>
    <t>（第一面）</t>
    <rPh sb="1" eb="2">
      <t>ダイ</t>
    </rPh>
    <rPh sb="2" eb="3">
      <t>イチ</t>
    </rPh>
    <rPh sb="3" eb="4">
      <t>メン</t>
    </rPh>
    <phoneticPr fontId="2"/>
  </si>
  <si>
    <t>（</t>
    <phoneticPr fontId="2"/>
  </si>
  <si>
    <t>）</t>
    <phoneticPr fontId="2"/>
  </si>
  <si>
    <t>□</t>
  </si>
  <si>
    <t>(</t>
    <phoneticPr fontId="2"/>
  </si>
  <si>
    <t>)</t>
    <phoneticPr fontId="2"/>
  </si>
  <si>
    <t>【ﾊ．建築基準法第52条第1項及び第２項の規定による建築物の容積率】</t>
    <rPh sb="3" eb="5">
      <t>ケンチク</t>
    </rPh>
    <rPh sb="5" eb="8">
      <t>キジュンホウ</t>
    </rPh>
    <rPh sb="8" eb="9">
      <t>ダイ</t>
    </rPh>
    <rPh sb="11" eb="12">
      <t>ジョウ</t>
    </rPh>
    <rPh sb="12" eb="13">
      <t>ダイ</t>
    </rPh>
    <rPh sb="14" eb="15">
      <t>コウ</t>
    </rPh>
    <rPh sb="15" eb="16">
      <t>オヨ</t>
    </rPh>
    <rPh sb="17" eb="18">
      <t>ダイ</t>
    </rPh>
    <rPh sb="19" eb="20">
      <t>コウ</t>
    </rPh>
    <rPh sb="21" eb="23">
      <t>キテイ</t>
    </rPh>
    <rPh sb="26" eb="29">
      <t>ケンチクブツ</t>
    </rPh>
    <rPh sb="30" eb="33">
      <t>ヨウセキリツ</t>
    </rPh>
    <phoneticPr fontId="2"/>
  </si>
  <si>
    <t>電話番号</t>
    <rPh sb="0" eb="2">
      <t>デンワ</t>
    </rPh>
    <rPh sb="2" eb="4">
      <t>バンゴウ</t>
    </rPh>
    <phoneticPr fontId="2"/>
  </si>
  <si>
    <t>外</t>
    <rPh sb="0" eb="1">
      <t>ガイ</t>
    </rPh>
    <phoneticPr fontId="2"/>
  </si>
  <si>
    <t>法２２条区域</t>
    <rPh sb="0" eb="1">
      <t>ホウ</t>
    </rPh>
    <rPh sb="3" eb="4">
      <t>ジョウ</t>
    </rPh>
    <rPh sb="4" eb="6">
      <t>クイキ</t>
    </rPh>
    <phoneticPr fontId="2"/>
  </si>
  <si>
    <t>㎡</t>
    <phoneticPr fontId="2"/>
  </si>
  <si>
    <t>氏名</t>
    <rPh sb="0" eb="2">
      <t>シメイ</t>
    </rPh>
    <phoneticPr fontId="2"/>
  </si>
  <si>
    <t>回</t>
    <rPh sb="0" eb="1">
      <t>カイ</t>
    </rPh>
    <phoneticPr fontId="2"/>
  </si>
  <si>
    <t>【ｲ．氏名のフリガナ】</t>
    <rPh sb="3" eb="5">
      <t>シメイ</t>
    </rPh>
    <phoneticPr fontId="2"/>
  </si>
  <si>
    <t>【ﾛ．氏名】</t>
    <rPh sb="3" eb="5">
      <t>シメイ</t>
    </rPh>
    <phoneticPr fontId="2"/>
  </si>
  <si>
    <t>【ﾊ．郵便番号】</t>
    <rPh sb="3" eb="5">
      <t>ユウビン</t>
    </rPh>
    <rPh sb="5" eb="7">
      <t>バンゴウ</t>
    </rPh>
    <phoneticPr fontId="2"/>
  </si>
  <si>
    <t>【ﾆ．住所】</t>
    <rPh sb="3" eb="5">
      <t>ジュウショ</t>
    </rPh>
    <phoneticPr fontId="2"/>
  </si>
  <si>
    <t>【ﾎ．電話番号】</t>
    <rPh sb="3" eb="5">
      <t>デンワ</t>
    </rPh>
    <rPh sb="5" eb="7">
      <t>バンゴウ</t>
    </rPh>
    <phoneticPr fontId="2"/>
  </si>
  <si>
    <t>【ｲ．資格】</t>
    <rPh sb="3" eb="5">
      <t>シカク</t>
    </rPh>
    <phoneticPr fontId="2"/>
  </si>
  <si>
    <t>）知事登録第</t>
    <rPh sb="1" eb="3">
      <t>チジ</t>
    </rPh>
    <rPh sb="3" eb="5">
      <t>トウロク</t>
    </rPh>
    <rPh sb="5" eb="6">
      <t>ダイ</t>
    </rPh>
    <phoneticPr fontId="2"/>
  </si>
  <si>
    <t>）建築士事務所</t>
    <rPh sb="1" eb="4">
      <t>ケンチクシ</t>
    </rPh>
    <rPh sb="4" eb="6">
      <t>ジム</t>
    </rPh>
    <rPh sb="6" eb="7">
      <t>ショ</t>
    </rPh>
    <phoneticPr fontId="2"/>
  </si>
  <si>
    <t>）建築士</t>
    <rPh sb="1" eb="4">
      <t>ケンチクシ</t>
    </rPh>
    <phoneticPr fontId="2"/>
  </si>
  <si>
    <t>【ﾆ．郵便番号】</t>
    <rPh sb="3" eb="5">
      <t>ユウビン</t>
    </rPh>
    <rPh sb="5" eb="7">
      <t>バンゴウ</t>
    </rPh>
    <phoneticPr fontId="2"/>
  </si>
  <si>
    <t>【ﾎ．所在地】</t>
    <rPh sb="3" eb="6">
      <t>ショザイチ</t>
    </rPh>
    <phoneticPr fontId="2"/>
  </si>
  <si>
    <t>【ﾍ．電話番号】</t>
    <rPh sb="3" eb="5">
      <t>デンワ</t>
    </rPh>
    <rPh sb="5" eb="7">
      <t>バンゴウ</t>
    </rPh>
    <phoneticPr fontId="2"/>
  </si>
  <si>
    <t>【ﾊ．建築士事務所名】</t>
    <rPh sb="3" eb="6">
      <t>ケンチクシ</t>
    </rPh>
    <rPh sb="6" eb="9">
      <t>ジムショ</t>
    </rPh>
    <rPh sb="9" eb="10">
      <t>メイ</t>
    </rPh>
    <phoneticPr fontId="2"/>
  </si>
  <si>
    <t>（　特定工程　）</t>
    <rPh sb="2" eb="4">
      <t>トクテイ</t>
    </rPh>
    <rPh sb="4" eb="6">
      <t>コウテイ</t>
    </rPh>
    <phoneticPr fontId="2"/>
  </si>
  <si>
    <t>）登録　　　第</t>
    <rPh sb="1" eb="3">
      <t>トウロク</t>
    </rPh>
    <rPh sb="6" eb="7">
      <t>ダイ</t>
    </rPh>
    <phoneticPr fontId="2"/>
  </si>
  <si>
    <t>【ｲ．氏名】</t>
    <rPh sb="3" eb="5">
      <t>シメイ</t>
    </rPh>
    <phoneticPr fontId="2"/>
  </si>
  <si>
    <t>【ﾆ．所在地】</t>
    <rPh sb="3" eb="6">
      <t>ショザイチ</t>
    </rPh>
    <phoneticPr fontId="2"/>
  </si>
  <si>
    <t>【ト．工事と照合する設計図書】</t>
    <rPh sb="3" eb="5">
      <t>コウジ</t>
    </rPh>
    <rPh sb="6" eb="8">
      <t>ショウゴウ</t>
    </rPh>
    <rPh sb="10" eb="14">
      <t>セッケイトショ</t>
    </rPh>
    <phoneticPr fontId="2"/>
  </si>
  <si>
    <t>【ﾛ．営業所名】</t>
    <rPh sb="3" eb="6">
      <t>エイギョウショ</t>
    </rPh>
    <rPh sb="6" eb="7">
      <t>メイ</t>
    </rPh>
    <phoneticPr fontId="2"/>
  </si>
  <si>
    <t>合　計</t>
    <rPh sb="0" eb="1">
      <t>アイ</t>
    </rPh>
    <rPh sb="2" eb="3">
      <t>ケイ</t>
    </rPh>
    <phoneticPr fontId="2"/>
  </si>
  <si>
    <t>mm</t>
    <phoneticPr fontId="2"/>
  </si>
  <si>
    <t>【ト．作成又は確認した設計図書】</t>
    <rPh sb="3" eb="5">
      <t>サクセイ</t>
    </rPh>
    <rPh sb="5" eb="6">
      <t>マタ</t>
    </rPh>
    <rPh sb="7" eb="9">
      <t>カクニン</t>
    </rPh>
    <rPh sb="11" eb="15">
      <t>セッケイトショ</t>
    </rPh>
    <phoneticPr fontId="2"/>
  </si>
  <si>
    <t>該当なし</t>
    <rPh sb="0" eb="2">
      <t>ガイトウ</t>
    </rPh>
    <phoneticPr fontId="2"/>
  </si>
  <si>
    <t>確認検査員</t>
    <rPh sb="0" eb="2">
      <t>カクニン</t>
    </rPh>
    <rPh sb="2" eb="5">
      <t>ケンサイン</t>
    </rPh>
    <phoneticPr fontId="2"/>
  </si>
  <si>
    <t>審査担当</t>
    <rPh sb="0" eb="2">
      <t>シンサ</t>
    </rPh>
    <rPh sb="2" eb="4">
      <t>タントウ</t>
    </rPh>
    <phoneticPr fontId="2"/>
  </si>
  <si>
    <t>引受できない</t>
    <rPh sb="0" eb="2">
      <t>ヒキウケ</t>
    </rPh>
    <phoneticPr fontId="2"/>
  </si>
  <si>
    <t>担当はずし</t>
    <rPh sb="0" eb="2">
      <t>タントウ</t>
    </rPh>
    <phoneticPr fontId="2"/>
  </si>
  <si>
    <t>該当あり　⇒</t>
    <rPh sb="0" eb="2">
      <t>ガイトウ</t>
    </rPh>
    <phoneticPr fontId="2"/>
  </si>
  <si>
    <t>引受可</t>
    <rPh sb="0" eb="2">
      <t>ヒキウケ</t>
    </rPh>
    <rPh sb="2" eb="3">
      <t>カ</t>
    </rPh>
    <phoneticPr fontId="2"/>
  </si>
  <si>
    <t>役　員</t>
    <rPh sb="0" eb="1">
      <t>ヤク</t>
    </rPh>
    <rPh sb="2" eb="3">
      <t>イン</t>
    </rPh>
    <phoneticPr fontId="2"/>
  </si>
  <si>
    <t>【10．建築面積】</t>
    <rPh sb="4" eb="6">
      <t>ケンチク</t>
    </rPh>
    <rPh sb="6" eb="8">
      <t>メンセキ</t>
    </rPh>
    <phoneticPr fontId="2"/>
  </si>
  <si>
    <t>【11．延べ面積】</t>
    <rPh sb="4" eb="5">
      <t>ノ</t>
    </rPh>
    <rPh sb="6" eb="8">
      <t>メンセキ</t>
    </rPh>
    <phoneticPr fontId="2"/>
  </si>
  <si>
    <t>【12．建築物の数】</t>
    <rPh sb="4" eb="7">
      <t>ケンチクブツ</t>
    </rPh>
    <rPh sb="8" eb="9">
      <t>カズ</t>
    </rPh>
    <phoneticPr fontId="2"/>
  </si>
  <si>
    <t>【13．建築物の高さ等】</t>
    <rPh sb="4" eb="7">
      <t>ケンチクブツ</t>
    </rPh>
    <rPh sb="8" eb="9">
      <t>タカ</t>
    </rPh>
    <rPh sb="10" eb="11">
      <t>トウ</t>
    </rPh>
    <phoneticPr fontId="2"/>
  </si>
  <si>
    <t>下水道区域</t>
    <rPh sb="0" eb="3">
      <t>ゲスイドウ</t>
    </rPh>
    <rPh sb="3" eb="5">
      <t>クイキ</t>
    </rPh>
    <phoneticPr fontId="2"/>
  </si>
  <si>
    <t>内</t>
    <rPh sb="0" eb="1">
      <t>ナイ</t>
    </rPh>
    <phoneticPr fontId="2"/>
  </si>
  <si>
    <t>ｍ</t>
    <phoneticPr fontId="2"/>
  </si>
  <si>
    <t>(1)</t>
    <phoneticPr fontId="2"/>
  </si>
  <si>
    <t>　</t>
    <phoneticPr fontId="2"/>
  </si>
  <si>
    <t>【ｲ．】</t>
    <phoneticPr fontId="2"/>
  </si>
  <si>
    <t>【ﾛ．】</t>
    <phoneticPr fontId="2"/>
  </si>
  <si>
    <t>【ﾊ．】</t>
    <phoneticPr fontId="2"/>
  </si>
  <si>
    <t>【ﾆ．】</t>
    <phoneticPr fontId="2"/>
  </si>
  <si>
    <t>【ﾎ．】</t>
    <phoneticPr fontId="2"/>
  </si>
  <si>
    <t>【ﾍ．】</t>
    <phoneticPr fontId="2"/>
  </si>
  <si>
    <t>代理者氏名</t>
    <rPh sb="0" eb="2">
      <t>ダイリ</t>
    </rPh>
    <rPh sb="2" eb="3">
      <t>シャ</t>
    </rPh>
    <rPh sb="3" eb="5">
      <t>シメイ</t>
    </rPh>
    <phoneticPr fontId="2"/>
  </si>
  <si>
    <t>Ｆａｘ番号</t>
    <rPh sb="3" eb="5">
      <t>バンゴウ</t>
    </rPh>
    <phoneticPr fontId="2"/>
  </si>
  <si>
    <t>※　決　裁　欄</t>
    <rPh sb="2" eb="3">
      <t>ケツ</t>
    </rPh>
    <rPh sb="4" eb="5">
      <t>サイ</t>
    </rPh>
    <rPh sb="6" eb="7">
      <t>ラン</t>
    </rPh>
    <phoneticPr fontId="2"/>
  </si>
  <si>
    <t>※　受　付　欄</t>
    <rPh sb="2" eb="3">
      <t>ウケ</t>
    </rPh>
    <rPh sb="4" eb="5">
      <t>ヅケ</t>
    </rPh>
    <rPh sb="6" eb="7">
      <t>ラン</t>
    </rPh>
    <phoneticPr fontId="2"/>
  </si>
  <si>
    <t>月</t>
    <rPh sb="0" eb="1">
      <t>ゲツ</t>
    </rPh>
    <phoneticPr fontId="2"/>
  </si>
  <si>
    <t>月</t>
    <rPh sb="0" eb="1">
      <t>ガツ</t>
    </rPh>
    <phoneticPr fontId="2"/>
  </si>
  <si>
    <t>委　　任　　状</t>
    <rPh sb="0" eb="1">
      <t>イ</t>
    </rPh>
    <rPh sb="3" eb="4">
      <t>ニン</t>
    </rPh>
    <rPh sb="6" eb="7">
      <t>ジョウ</t>
    </rPh>
    <phoneticPr fontId="2"/>
  </si>
  <si>
    <t>　上記の者を代理人と定め、下記の建築物について建築に関する法令の規定による申請手続きを</t>
    <rPh sb="1" eb="2">
      <t>ジョウ</t>
    </rPh>
    <rPh sb="2" eb="3">
      <t>キ</t>
    </rPh>
    <rPh sb="4" eb="5">
      <t>モノ</t>
    </rPh>
    <rPh sb="6" eb="9">
      <t>ダイリニン</t>
    </rPh>
    <rPh sb="10" eb="11">
      <t>サダ</t>
    </rPh>
    <rPh sb="13" eb="15">
      <t>カキ</t>
    </rPh>
    <rPh sb="16" eb="19">
      <t>ケンチクブツ</t>
    </rPh>
    <rPh sb="23" eb="24">
      <t>ケン</t>
    </rPh>
    <rPh sb="24" eb="25">
      <t>チク</t>
    </rPh>
    <rPh sb="26" eb="27">
      <t>カン</t>
    </rPh>
    <rPh sb="29" eb="31">
      <t>ホウレイ</t>
    </rPh>
    <rPh sb="32" eb="34">
      <t>キテイ</t>
    </rPh>
    <rPh sb="37" eb="39">
      <t>シンセイ</t>
    </rPh>
    <rPh sb="39" eb="41">
      <t>テツヅ</t>
    </rPh>
    <phoneticPr fontId="2"/>
  </si>
  <si>
    <t>委任する。</t>
    <rPh sb="0" eb="2">
      <t>イニン</t>
    </rPh>
    <phoneticPr fontId="2"/>
  </si>
  <si>
    <t>【２．主要用途】</t>
    <rPh sb="3" eb="5">
      <t>シュヨウ</t>
    </rPh>
    <rPh sb="5" eb="7">
      <t>ヨウト</t>
    </rPh>
    <phoneticPr fontId="2"/>
  </si>
  <si>
    <t>【４．委任事項】</t>
    <rPh sb="3" eb="5">
      <t>イニン</t>
    </rPh>
    <rPh sb="5" eb="7">
      <t>ジコウ</t>
    </rPh>
    <phoneticPr fontId="2"/>
  </si>
  <si>
    <t>■</t>
  </si>
  <si>
    <t>　</t>
  </si>
  <si>
    <t>【５．その他の区域、地域、地区又は街区】</t>
    <rPh sb="5" eb="6">
      <t>タ</t>
    </rPh>
    <rPh sb="7" eb="9">
      <t>クイキ</t>
    </rPh>
    <rPh sb="10" eb="12">
      <t>チイキ</t>
    </rPh>
    <rPh sb="13" eb="15">
      <t>チク</t>
    </rPh>
    <rPh sb="15" eb="16">
      <t>マタ</t>
    </rPh>
    <rPh sb="17" eb="18">
      <t>ガイ</t>
    </rPh>
    <rPh sb="18" eb="19">
      <t>ク</t>
    </rPh>
    <phoneticPr fontId="2"/>
  </si>
  <si>
    <t>（第二面）その２</t>
    <rPh sb="1" eb="2">
      <t>ダイ</t>
    </rPh>
    <rPh sb="2" eb="3">
      <t>２</t>
    </rPh>
    <rPh sb="3" eb="4">
      <t>メン</t>
    </rPh>
    <phoneticPr fontId="2"/>
  </si>
  <si>
    <t>制限業種調査書</t>
  </si>
  <si>
    <t>　この申請の建築計画に係る制限業種（指定確認検査機関指定準則に定めるものをいいます。）に係る</t>
  </si>
  <si>
    <t>業務を行う企業等は次の通りです。</t>
  </si>
  <si>
    <t>申請代理人</t>
    <rPh sb="0" eb="2">
      <t>シンセイ</t>
    </rPh>
    <rPh sb="2" eb="5">
      <t>ダイリニン</t>
    </rPh>
    <phoneticPr fontId="2"/>
  </si>
  <si>
    <t>【建築主氏名】</t>
  </si>
  <si>
    <t>　　　</t>
  </si>
  <si>
    <t>について確認検査を行えません。この調書は、関係者が含まれていないかどうかを調査するためのものです。</t>
  </si>
  <si>
    <t>㊞</t>
    <phoneticPr fontId="2"/>
  </si>
  <si>
    <t>その他</t>
    <rPh sb="2" eb="3">
      <t>タ</t>
    </rPh>
    <phoneticPr fontId="2"/>
  </si>
  <si>
    <t>建築主等の概要</t>
    <rPh sb="0" eb="3">
      <t>ケンチクヌシ</t>
    </rPh>
    <rPh sb="3" eb="4">
      <t>トウ</t>
    </rPh>
    <rPh sb="5" eb="7">
      <t>ガイヨウ</t>
    </rPh>
    <phoneticPr fontId="2"/>
  </si>
  <si>
    <t>【１．建築主】</t>
    <rPh sb="3" eb="6">
      <t>ケンチクヌシ</t>
    </rPh>
    <phoneticPr fontId="2"/>
  </si>
  <si>
    <t>【２．代理者】</t>
    <rPh sb="3" eb="6">
      <t>ダイリシャ</t>
    </rPh>
    <phoneticPr fontId="2"/>
  </si>
  <si>
    <t>号</t>
    <rPh sb="0" eb="1">
      <t>ゴウ</t>
    </rPh>
    <phoneticPr fontId="2"/>
  </si>
  <si>
    <t>【３．設計者】</t>
    <rPh sb="3" eb="6">
      <t>セッケイシャ</t>
    </rPh>
    <phoneticPr fontId="2"/>
  </si>
  <si>
    <t>建設業の許可</t>
    <rPh sb="0" eb="3">
      <t>ケンセツギョウ</t>
    </rPh>
    <rPh sb="4" eb="6">
      <t>キョカ</t>
    </rPh>
    <phoneticPr fontId="2"/>
  </si>
  <si>
    <t>第</t>
    <rPh sb="0" eb="1">
      <t>ダイ</t>
    </rPh>
    <phoneticPr fontId="2"/>
  </si>
  <si>
    <t>建築物及びその敷地に関する事項</t>
    <rPh sb="0" eb="3">
      <t>ケンチクブツ</t>
    </rPh>
    <rPh sb="3" eb="4">
      <t>オヨ</t>
    </rPh>
    <rPh sb="7" eb="9">
      <t>シキチ</t>
    </rPh>
    <rPh sb="10" eb="11">
      <t>カン</t>
    </rPh>
    <rPh sb="13" eb="15">
      <t>ジコウ</t>
    </rPh>
    <phoneticPr fontId="2"/>
  </si>
  <si>
    <t>【１．地名地番】</t>
    <rPh sb="3" eb="5">
      <t>チメイ</t>
    </rPh>
    <rPh sb="5" eb="7">
      <t>チバン</t>
    </rPh>
    <phoneticPr fontId="2"/>
  </si>
  <si>
    <t>【２．住居表示】</t>
    <rPh sb="3" eb="5">
      <t>ジュウキョ</t>
    </rPh>
    <rPh sb="5" eb="7">
      <t>ヒョウジ</t>
    </rPh>
    <phoneticPr fontId="2"/>
  </si>
  <si>
    <t>市街化区域</t>
    <rPh sb="0" eb="3">
      <t>シガイカ</t>
    </rPh>
    <rPh sb="3" eb="5">
      <t>クイキ</t>
    </rPh>
    <phoneticPr fontId="2"/>
  </si>
  <si>
    <t>市街化調整区域</t>
    <rPh sb="0" eb="3">
      <t>シガイカ</t>
    </rPh>
    <rPh sb="3" eb="5">
      <t>チョウセイ</t>
    </rPh>
    <rPh sb="5" eb="7">
      <t>クイキ</t>
    </rPh>
    <phoneticPr fontId="2"/>
  </si>
  <si>
    <t>区域区分非設定</t>
    <rPh sb="0" eb="2">
      <t>クイキ</t>
    </rPh>
    <rPh sb="2" eb="4">
      <t>クブン</t>
    </rPh>
    <rPh sb="4" eb="5">
      <t>ヒ</t>
    </rPh>
    <rPh sb="5" eb="7">
      <t>セッテイ</t>
    </rPh>
    <phoneticPr fontId="2"/>
  </si>
  <si>
    <t>準都市計画区域内</t>
    <rPh sb="0" eb="1">
      <t>ジュン</t>
    </rPh>
    <rPh sb="1" eb="3">
      <t>トシ</t>
    </rPh>
    <rPh sb="3" eb="5">
      <t>ケイカク</t>
    </rPh>
    <rPh sb="5" eb="8">
      <t>クイキナイ</t>
    </rPh>
    <phoneticPr fontId="2"/>
  </si>
  <si>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2"/>
  </si>
  <si>
    <t>【４．防火地域】</t>
    <rPh sb="3" eb="5">
      <t>ボウカ</t>
    </rPh>
    <rPh sb="5" eb="7">
      <t>チイキ</t>
    </rPh>
    <phoneticPr fontId="2"/>
  </si>
  <si>
    <t>防火地域</t>
    <rPh sb="0" eb="2">
      <t>ボウカ</t>
    </rPh>
    <rPh sb="2" eb="4">
      <t>チイキ</t>
    </rPh>
    <phoneticPr fontId="2"/>
  </si>
  <si>
    <t>準防火地域</t>
    <rPh sb="0" eb="1">
      <t>ジュン</t>
    </rPh>
    <rPh sb="1" eb="3">
      <t>ボウカ</t>
    </rPh>
    <rPh sb="3" eb="5">
      <t>チイキ</t>
    </rPh>
    <phoneticPr fontId="2"/>
  </si>
  <si>
    <t>指定なし</t>
    <rPh sb="0" eb="2">
      <t>シテイ</t>
    </rPh>
    <phoneticPr fontId="2"/>
  </si>
  <si>
    <t>【７．敷地面積】</t>
    <rPh sb="3" eb="5">
      <t>シキチ</t>
    </rPh>
    <rPh sb="5" eb="7">
      <t>メンセキ</t>
    </rPh>
    <phoneticPr fontId="2"/>
  </si>
  <si>
    <t>【６．道路】</t>
    <rPh sb="3" eb="5">
      <t>ドウロ</t>
    </rPh>
    <phoneticPr fontId="2"/>
  </si>
  <si>
    <t>【ｲ．幅員】</t>
    <rPh sb="3" eb="5">
      <t>フクイン</t>
    </rPh>
    <phoneticPr fontId="2"/>
  </si>
  <si>
    <t>【ﾛ．敷地と接している部分の長さ】</t>
    <rPh sb="3" eb="5">
      <t>シキチ</t>
    </rPh>
    <rPh sb="6" eb="7">
      <t>セッ</t>
    </rPh>
    <rPh sb="11" eb="13">
      <t>ブブン</t>
    </rPh>
    <rPh sb="14" eb="15">
      <t>ナガ</t>
    </rPh>
    <phoneticPr fontId="2"/>
  </si>
  <si>
    <t>【ｲ．敷地面積】</t>
    <rPh sb="3" eb="5">
      <t>シキチ</t>
    </rPh>
    <rPh sb="5" eb="7">
      <t>メンセキ</t>
    </rPh>
    <phoneticPr fontId="2"/>
  </si>
  <si>
    <t>【ﾛ．用途地域等】</t>
    <rPh sb="3" eb="5">
      <t>ヨウト</t>
    </rPh>
    <rPh sb="5" eb="7">
      <t>チイキ</t>
    </rPh>
    <rPh sb="7" eb="8">
      <t>トウ</t>
    </rPh>
    <phoneticPr fontId="2"/>
  </si>
  <si>
    <t>【ﾎ．敷地面積の合計】</t>
    <rPh sb="3" eb="5">
      <t>シキチ</t>
    </rPh>
    <rPh sb="5" eb="7">
      <t>メンセキ</t>
    </rPh>
    <rPh sb="8" eb="10">
      <t>ゴウケイ</t>
    </rPh>
    <phoneticPr fontId="2"/>
  </si>
  <si>
    <t>【ﾍ．敷地に建築可能な延べ面積を敷地面積で除した数値】</t>
    <rPh sb="3" eb="5">
      <t>シキチ</t>
    </rPh>
    <rPh sb="6" eb="8">
      <t>ケンチク</t>
    </rPh>
    <rPh sb="8" eb="10">
      <t>カノウ</t>
    </rPh>
    <rPh sb="11" eb="12">
      <t>ノ</t>
    </rPh>
    <rPh sb="13" eb="15">
      <t>メンセキ</t>
    </rPh>
    <rPh sb="16" eb="18">
      <t>シキチ</t>
    </rPh>
    <rPh sb="18" eb="20">
      <t>メンセキ</t>
    </rPh>
    <rPh sb="21" eb="22">
      <t>ジョ</t>
    </rPh>
    <rPh sb="24" eb="26">
      <t>スウチ</t>
    </rPh>
    <phoneticPr fontId="2"/>
  </si>
  <si>
    <t>【ﾄ．敷地に建築可能な建築面積を敷地面積で除した数値】</t>
    <rPh sb="3" eb="5">
      <t>シキチ</t>
    </rPh>
    <rPh sb="6" eb="8">
      <t>ケンチク</t>
    </rPh>
    <rPh sb="8" eb="10">
      <t>カノウ</t>
    </rPh>
    <rPh sb="11" eb="13">
      <t>ケンチク</t>
    </rPh>
    <rPh sb="13" eb="15">
      <t>メンセキ</t>
    </rPh>
    <rPh sb="16" eb="18">
      <t>シキチ</t>
    </rPh>
    <rPh sb="18" eb="20">
      <t>メンセキ</t>
    </rPh>
    <rPh sb="21" eb="22">
      <t>ジョ</t>
    </rPh>
    <rPh sb="24" eb="26">
      <t>スウチ</t>
    </rPh>
    <phoneticPr fontId="2"/>
  </si>
  <si>
    <t>【ﾁ．備考】</t>
    <rPh sb="3" eb="5">
      <t>ビコウ</t>
    </rPh>
    <phoneticPr fontId="2"/>
  </si>
  <si>
    <t>(2)</t>
  </si>
  <si>
    <t>【８．主要用途】</t>
    <rPh sb="3" eb="5">
      <t>シュヨウ</t>
    </rPh>
    <rPh sb="5" eb="7">
      <t>ヨウト</t>
    </rPh>
    <phoneticPr fontId="2"/>
  </si>
  <si>
    <t>区分</t>
    <rPh sb="0" eb="2">
      <t>クブン</t>
    </rPh>
    <phoneticPr fontId="2"/>
  </si>
  <si>
    <t>【９．工事種別】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</si>
  <si>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</si>
  <si>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</si>
  <si>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</si>
  <si>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用途変更</t>
    <rPh sb="0" eb="2">
      <t>ヨウト</t>
    </rPh>
    <rPh sb="2" eb="4">
      <t>ヘンコウ</t>
    </rPh>
    <phoneticPr fontId="2"/>
  </si>
  <si>
    <t>大規模の修繕</t>
    <rPh sb="0" eb="3">
      <t>ダイキボ</t>
    </rPh>
    <rPh sb="4" eb="6">
      <t>シュウゼン</t>
    </rPh>
    <phoneticPr fontId="2"/>
  </si>
  <si>
    <t>【ｲ．建築面積】</t>
    <rPh sb="3" eb="5">
      <t>ケンチク</t>
    </rPh>
    <rPh sb="5" eb="7">
      <t>メンセキ</t>
    </rPh>
    <phoneticPr fontId="2"/>
  </si>
  <si>
    <t>申請部分</t>
    <rPh sb="0" eb="2">
      <t>シンセイ</t>
    </rPh>
    <rPh sb="2" eb="4">
      <t>ブブン</t>
    </rPh>
    <phoneticPr fontId="2"/>
  </si>
  <si>
    <t>申請以外の部分</t>
    <rPh sb="0" eb="2">
      <t>シンセイ</t>
    </rPh>
    <rPh sb="2" eb="4">
      <t>イガイ</t>
    </rPh>
    <rPh sb="5" eb="7">
      <t>ブブン</t>
    </rPh>
    <phoneticPr fontId="2"/>
  </si>
  <si>
    <t>【ｲ．建築物全体】</t>
    <rPh sb="3" eb="5">
      <t>ケンチク</t>
    </rPh>
    <rPh sb="5" eb="6">
      <t>ブツ</t>
    </rPh>
    <rPh sb="6" eb="8">
      <t>ゼンタイ</t>
    </rPh>
    <phoneticPr fontId="2"/>
  </si>
  <si>
    <t>合計</t>
    <rPh sb="0" eb="2">
      <t>ゴウケイ</t>
    </rPh>
    <phoneticPr fontId="2"/>
  </si>
  <si>
    <t>【ｲ．申請に係る建築物の数】</t>
    <rPh sb="3" eb="5">
      <t>シンセイ</t>
    </rPh>
    <rPh sb="6" eb="7">
      <t>カカ</t>
    </rPh>
    <rPh sb="8" eb="11">
      <t>ケンチクブツ</t>
    </rPh>
    <rPh sb="12" eb="13">
      <t>カズ</t>
    </rPh>
    <phoneticPr fontId="2"/>
  </si>
  <si>
    <t>【ﾛ．同一敷地内の他の建築物の数】</t>
    <rPh sb="3" eb="4">
      <t>ドウ</t>
    </rPh>
    <rPh sb="4" eb="5">
      <t>イチ</t>
    </rPh>
    <rPh sb="5" eb="7">
      <t>シキチ</t>
    </rPh>
    <rPh sb="7" eb="8">
      <t>ナイ</t>
    </rPh>
    <rPh sb="9" eb="10">
      <t>ホカ</t>
    </rPh>
    <rPh sb="11" eb="14">
      <t>ケンチクブツ</t>
    </rPh>
    <rPh sb="15" eb="16">
      <t>カズ</t>
    </rPh>
    <phoneticPr fontId="2"/>
  </si>
  <si>
    <t>【ｲ．最高の高さ】</t>
    <rPh sb="3" eb="5">
      <t>サイコウ</t>
    </rPh>
    <rPh sb="6" eb="7">
      <t>タカ</t>
    </rPh>
    <phoneticPr fontId="2"/>
  </si>
  <si>
    <t>【ﾛ．階数】</t>
    <rPh sb="3" eb="5">
      <t>カイスウ</t>
    </rPh>
    <phoneticPr fontId="2"/>
  </si>
  <si>
    <t>地上</t>
    <rPh sb="0" eb="2">
      <t>チジョウ</t>
    </rPh>
    <phoneticPr fontId="2"/>
  </si>
  <si>
    <t>地下</t>
    <rPh sb="0" eb="2">
      <t>チカ</t>
    </rPh>
    <phoneticPr fontId="2"/>
  </si>
  <si>
    <t>【ﾊ．構造】</t>
    <rPh sb="3" eb="5">
      <t>コウゾウ</t>
    </rPh>
    <phoneticPr fontId="2"/>
  </si>
  <si>
    <t>【１４．許可・認定等】</t>
    <rPh sb="4" eb="6">
      <t>キョカ</t>
    </rPh>
    <rPh sb="7" eb="9">
      <t>ニンテイ</t>
    </rPh>
    <rPh sb="9" eb="10">
      <t>トウ</t>
    </rPh>
    <phoneticPr fontId="2"/>
  </si>
  <si>
    <t>年</t>
    <rPh sb="0" eb="1">
      <t>ネン</t>
    </rPh>
    <phoneticPr fontId="2"/>
  </si>
  <si>
    <t>月</t>
    <rPh sb="0" eb="1">
      <t>ツキ</t>
    </rPh>
    <phoneticPr fontId="2"/>
  </si>
  <si>
    <t>日</t>
    <rPh sb="0" eb="1">
      <t>ヒ</t>
    </rPh>
    <phoneticPr fontId="2"/>
  </si>
  <si>
    <t>【１９．備考】</t>
    <rPh sb="4" eb="6">
      <t>ビコウ</t>
    </rPh>
    <phoneticPr fontId="2"/>
  </si>
  <si>
    <t>（第四面）</t>
    <rPh sb="1" eb="2">
      <t>ダイ</t>
    </rPh>
    <rPh sb="2" eb="3">
      <t>ヨン</t>
    </rPh>
    <rPh sb="3" eb="4">
      <t>メン</t>
    </rPh>
    <phoneticPr fontId="2"/>
  </si>
  <si>
    <t>【１．番号】</t>
    <rPh sb="3" eb="5">
      <t>バンゴウ</t>
    </rPh>
    <phoneticPr fontId="2"/>
  </si>
  <si>
    <t>【２．用途】</t>
    <rPh sb="3" eb="5">
      <t>ヨウト</t>
    </rPh>
    <phoneticPr fontId="2"/>
  </si>
  <si>
    <t>【３．工事種別】</t>
    <rPh sb="3" eb="5">
      <t>コウジ</t>
    </rPh>
    <rPh sb="5" eb="7">
      <t>シュベツ</t>
    </rPh>
    <phoneticPr fontId="2"/>
  </si>
  <si>
    <t>移転</t>
    <rPh sb="0" eb="2">
      <t>イテン</t>
    </rPh>
    <phoneticPr fontId="2"/>
  </si>
  <si>
    <t>大規模の修繕</t>
    <rPh sb="0" eb="1">
      <t>オオ</t>
    </rPh>
    <rPh sb="1" eb="3">
      <t>キボ</t>
    </rPh>
    <rPh sb="4" eb="6">
      <t>シュウゼン</t>
    </rPh>
    <phoneticPr fontId="2"/>
  </si>
  <si>
    <t>【４．構造】</t>
    <rPh sb="3" eb="5">
      <t>コウゾウ</t>
    </rPh>
    <phoneticPr fontId="2"/>
  </si>
  <si>
    <t>【６．階数】</t>
    <rPh sb="3" eb="5">
      <t>カイスウ</t>
    </rPh>
    <phoneticPr fontId="2"/>
  </si>
  <si>
    <t>【ｲ．地階を除く階数】</t>
    <rPh sb="3" eb="5">
      <t>チカイ</t>
    </rPh>
    <rPh sb="6" eb="7">
      <t>ノゾ</t>
    </rPh>
    <rPh sb="8" eb="10">
      <t>カイスウ</t>
    </rPh>
    <phoneticPr fontId="2"/>
  </si>
  <si>
    <t>【ﾛ．地階の階数】</t>
    <rPh sb="3" eb="5">
      <t>チカイ</t>
    </rPh>
    <rPh sb="6" eb="8">
      <t>カイスウ</t>
    </rPh>
    <phoneticPr fontId="2"/>
  </si>
  <si>
    <t>【ﾊ．昇降機塔等の階の数】</t>
    <rPh sb="3" eb="6">
      <t>ショウコウキ</t>
    </rPh>
    <rPh sb="6" eb="7">
      <t>トウ</t>
    </rPh>
    <rPh sb="7" eb="8">
      <t>トウ</t>
    </rPh>
    <rPh sb="9" eb="10">
      <t>カイ</t>
    </rPh>
    <rPh sb="11" eb="12">
      <t>カズ</t>
    </rPh>
    <phoneticPr fontId="2"/>
  </si>
  <si>
    <t>【ﾆ．地階の倉庫等の階の数】</t>
    <rPh sb="3" eb="5">
      <t>チカイ</t>
    </rPh>
    <rPh sb="6" eb="8">
      <t>ソウコ</t>
    </rPh>
    <rPh sb="8" eb="9">
      <t>トウ</t>
    </rPh>
    <rPh sb="10" eb="11">
      <t>カイ</t>
    </rPh>
    <rPh sb="12" eb="13">
      <t>カズ</t>
    </rPh>
    <phoneticPr fontId="2"/>
  </si>
  <si>
    <t>【７．高さ】</t>
    <rPh sb="3" eb="4">
      <t>タカ</t>
    </rPh>
    <phoneticPr fontId="2"/>
  </si>
  <si>
    <t>【ﾛ．最高の軒の高さ】</t>
    <rPh sb="3" eb="5">
      <t>サイコウ</t>
    </rPh>
    <rPh sb="6" eb="7">
      <t>ノキ</t>
    </rPh>
    <rPh sb="8" eb="9">
      <t>タカ</t>
    </rPh>
    <phoneticPr fontId="2"/>
  </si>
  <si>
    <t>【８．建築設備の種類】</t>
    <rPh sb="3" eb="5">
      <t>ケンチク</t>
    </rPh>
    <rPh sb="5" eb="7">
      <t>セツビ</t>
    </rPh>
    <rPh sb="8" eb="10">
      <t>シュルイ</t>
    </rPh>
    <phoneticPr fontId="2"/>
  </si>
  <si>
    <t>有</t>
    <rPh sb="0" eb="1">
      <t>ア</t>
    </rPh>
    <phoneticPr fontId="2"/>
  </si>
  <si>
    <t>無</t>
    <rPh sb="0" eb="1">
      <t>ナ</t>
    </rPh>
    <phoneticPr fontId="2"/>
  </si>
  <si>
    <t>【ｲ．階別】</t>
    <rPh sb="3" eb="4">
      <t>カイ</t>
    </rPh>
    <rPh sb="4" eb="5">
      <t>ベツ</t>
    </rPh>
    <phoneticPr fontId="2"/>
  </si>
  <si>
    <t>【ﾛ．合計】</t>
    <rPh sb="3" eb="5">
      <t>ゴウケイ</t>
    </rPh>
    <phoneticPr fontId="2"/>
  </si>
  <si>
    <t>（第五面）</t>
    <rPh sb="1" eb="2">
      <t>ダイ</t>
    </rPh>
    <rPh sb="2" eb="3">
      <t>ゴ</t>
    </rPh>
    <rPh sb="3" eb="4">
      <t>メン</t>
    </rPh>
    <phoneticPr fontId="2"/>
  </si>
  <si>
    <t>建築物の階別概要</t>
    <rPh sb="0" eb="3">
      <t>ケンチクブツ</t>
    </rPh>
    <rPh sb="4" eb="5">
      <t>カイ</t>
    </rPh>
    <rPh sb="5" eb="6">
      <t>ベツ</t>
    </rPh>
    <rPh sb="6" eb="8">
      <t>ガイヨウ</t>
    </rPh>
    <phoneticPr fontId="2"/>
  </si>
  <si>
    <t>【２．階】</t>
    <rPh sb="3" eb="4">
      <t>カイ</t>
    </rPh>
    <phoneticPr fontId="2"/>
  </si>
  <si>
    <t>【３．柱の小径】</t>
    <rPh sb="3" eb="4">
      <t>ハシラ</t>
    </rPh>
    <rPh sb="5" eb="6">
      <t>ショウ</t>
    </rPh>
    <rPh sb="6" eb="7">
      <t>ケイ</t>
    </rPh>
    <phoneticPr fontId="2"/>
  </si>
  <si>
    <t>【４．横架材間の垂直距離】</t>
    <rPh sb="3" eb="4">
      <t>オウ</t>
    </rPh>
    <rPh sb="4" eb="5">
      <t>カ</t>
    </rPh>
    <rPh sb="5" eb="6">
      <t>ザイ</t>
    </rPh>
    <rPh sb="6" eb="7">
      <t>カン</t>
    </rPh>
    <rPh sb="8" eb="10">
      <t>スイチョク</t>
    </rPh>
    <rPh sb="10" eb="12">
      <t>キョリ</t>
    </rPh>
    <phoneticPr fontId="2"/>
  </si>
  <si>
    <t>【５．階の高さ】</t>
    <rPh sb="3" eb="4">
      <t>カイ</t>
    </rPh>
    <rPh sb="5" eb="6">
      <t>タカ</t>
    </rPh>
    <phoneticPr fontId="2"/>
  </si>
  <si>
    <t>【７．用途別床面積】</t>
    <rPh sb="3" eb="6">
      <t>ヨウトベツ</t>
    </rPh>
    <rPh sb="6" eb="9">
      <t>ユカメンセキ</t>
    </rPh>
    <phoneticPr fontId="2"/>
  </si>
  <si>
    <t>用途の区分</t>
    <rPh sb="0" eb="2">
      <t>ヨウト</t>
    </rPh>
    <rPh sb="3" eb="5">
      <t>クブン</t>
    </rPh>
    <phoneticPr fontId="2"/>
  </si>
  <si>
    <t>具体的な用途の名称</t>
    <rPh sb="0" eb="3">
      <t>グタイテキ</t>
    </rPh>
    <rPh sb="4" eb="6">
      <t>ヨウト</t>
    </rPh>
    <rPh sb="7" eb="9">
      <t>メイショウ</t>
    </rPh>
    <phoneticPr fontId="2"/>
  </si>
  <si>
    <t>床面積</t>
    <rPh sb="0" eb="3">
      <t>ユカメンセキ</t>
    </rPh>
    <phoneticPr fontId="2"/>
  </si>
  <si>
    <t>【８．その他必要な事項】</t>
    <rPh sb="5" eb="6">
      <t>タ</t>
    </rPh>
    <rPh sb="6" eb="8">
      <t>ヒツヨウ</t>
    </rPh>
    <rPh sb="9" eb="11">
      <t>ジコウ</t>
    </rPh>
    <phoneticPr fontId="2"/>
  </si>
  <si>
    <t>【９．備考】</t>
    <rPh sb="3" eb="5">
      <t>ビコウ</t>
    </rPh>
    <phoneticPr fontId="2"/>
  </si>
  <si>
    <t>（第二面）</t>
    <rPh sb="1" eb="2">
      <t>ダイ</t>
    </rPh>
    <rPh sb="2" eb="3">
      <t>ニ</t>
    </rPh>
    <rPh sb="3" eb="4">
      <t>メン</t>
    </rPh>
    <phoneticPr fontId="2"/>
  </si>
  <si>
    <t>【３．都市計画区域及び準都市計画区域の内外の別等】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2"/>
  </si>
  <si>
    <t>大規模の模様替</t>
    <rPh sb="0" eb="3">
      <t>ダイキボ</t>
    </rPh>
    <rPh sb="4" eb="6">
      <t>モヨウ</t>
    </rPh>
    <rPh sb="6" eb="7">
      <t>カ</t>
    </rPh>
    <phoneticPr fontId="2"/>
  </si>
  <si>
    <t>大規模の模様替</t>
    <rPh sb="0" eb="3">
      <t>オオキボ</t>
    </rPh>
    <rPh sb="4" eb="7">
      <t>モヨウガ</t>
    </rPh>
    <phoneticPr fontId="2"/>
  </si>
  <si>
    <t>【ﾆ．建築基準法第56条第7項の規定による特例の適用の有無】</t>
    <rPh sb="3" eb="5">
      <t>ケンチク</t>
    </rPh>
    <rPh sb="5" eb="8">
      <t>キジュンホウ</t>
    </rPh>
    <rPh sb="8" eb="9">
      <t>ダイ</t>
    </rPh>
    <rPh sb="11" eb="12">
      <t>ジョウ</t>
    </rPh>
    <rPh sb="12" eb="13">
      <t>ダイ</t>
    </rPh>
    <rPh sb="14" eb="15">
      <t>コウ</t>
    </rPh>
    <rPh sb="16" eb="18">
      <t>キテイ</t>
    </rPh>
    <rPh sb="21" eb="23">
      <t>トクレイ</t>
    </rPh>
    <rPh sb="24" eb="26">
      <t>テキヨウ</t>
    </rPh>
    <rPh sb="27" eb="29">
      <t>ウム</t>
    </rPh>
    <phoneticPr fontId="2"/>
  </si>
  <si>
    <t>【ﾎ．適用があるときは、特例の区分】</t>
    <rPh sb="3" eb="5">
      <t>テキヨウ</t>
    </rPh>
    <rPh sb="12" eb="14">
      <t>トクレイ</t>
    </rPh>
    <rPh sb="15" eb="17">
      <t>クブン</t>
    </rPh>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</si>
  <si>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</si>
  <si>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</si>
  <si>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北側高さ制限不適用</t>
    <rPh sb="0" eb="2">
      <t>キタガワ</t>
    </rPh>
    <rPh sb="2" eb="3">
      <t>タカ</t>
    </rPh>
    <rPh sb="4" eb="6">
      <t>セイゲン</t>
    </rPh>
    <rPh sb="6" eb="7">
      <t>フ</t>
    </rPh>
    <rPh sb="7" eb="9">
      <t>テキヨウ</t>
    </rPh>
    <phoneticPr fontId="2"/>
  </si>
  <si>
    <t>※手数料欄</t>
    <rPh sb="1" eb="4">
      <t>テスウリョウ</t>
    </rPh>
    <rPh sb="4" eb="5">
      <t>ラン</t>
    </rPh>
    <phoneticPr fontId="2"/>
  </si>
  <si>
    <t>都市計画区域内</t>
    <rPh sb="0" eb="2">
      <t>トシ</t>
    </rPh>
    <rPh sb="2" eb="4">
      <t>ケイカク</t>
    </rPh>
    <rPh sb="4" eb="6">
      <t>クイキ</t>
    </rPh>
    <rPh sb="6" eb="7">
      <t>ナイ</t>
    </rPh>
    <phoneticPr fontId="2"/>
  </si>
  <si>
    <t>階</t>
    <rPh sb="0" eb="1">
      <t>カイ</t>
    </rPh>
    <phoneticPr fontId="2"/>
  </si>
  <si>
    <t>建築物別概要</t>
    <rPh sb="0" eb="3">
      <t>ケンチクブツ</t>
    </rPh>
    <rPh sb="3" eb="4">
      <t>ベツ</t>
    </rPh>
    <rPh sb="4" eb="6">
      <t>ガイヨウ</t>
    </rPh>
    <phoneticPr fontId="2"/>
  </si>
  <si>
    <t>【 代　理　者 】</t>
    <rPh sb="2" eb="3">
      <t>ダイ</t>
    </rPh>
    <rPh sb="4" eb="5">
      <t>リ</t>
    </rPh>
    <rPh sb="6" eb="7">
      <t>モノ</t>
    </rPh>
    <phoneticPr fontId="2"/>
  </si>
  <si>
    <t>【建築主 １】</t>
    <rPh sb="1" eb="4">
      <t>ケンチクヌシ</t>
    </rPh>
    <phoneticPr fontId="2"/>
  </si>
  <si>
    <t>日</t>
    <rPh sb="0" eb="1">
      <t>ニチ</t>
    </rPh>
    <phoneticPr fontId="2"/>
  </si>
  <si>
    <t>【ｲ．氏名のﾌﾘｶﾞﾅ】</t>
    <rPh sb="3" eb="5">
      <t>シメイ</t>
    </rPh>
    <phoneticPr fontId="2"/>
  </si>
  <si>
    <t xml:space="preserve"> 確認検査員</t>
    <rPh sb="1" eb="3">
      <t>カクニン</t>
    </rPh>
    <rPh sb="3" eb="6">
      <t>ケンサイン</t>
    </rPh>
    <phoneticPr fontId="2"/>
  </si>
  <si>
    <t>※NKBI 記入欄</t>
    <phoneticPr fontId="2"/>
  </si>
  <si>
    <t>　　（申請書の記載以外の協力業者を報告ください。下請等も含みます。別紙の添付でも可）</t>
    <phoneticPr fontId="2"/>
  </si>
  <si>
    <t>★　確認検査機関は公正中立を図るため、機関の役員や確認検査員等と密接な関係にある方が関与する建築計画</t>
  </si>
  <si>
    <t>　注）　「（○○市）○○建設」のように記入ください。</t>
    <phoneticPr fontId="2"/>
  </si>
  <si>
    <t>　※１　工事請負契約事務、工事の指導監督、手続きの代理等の業務及びコンサルタント業務を含みます。</t>
    <phoneticPr fontId="2"/>
  </si>
  <si>
    <t>　　　 ただし、建築物に関する調査、鑑定業務は除きます。</t>
  </si>
  <si>
    <t>　※２　しゅんせつ工事業、造園工事業、さく井工事業等、建築物又はその敷地に係るものではない業務を除きます。</t>
    <phoneticPr fontId="2"/>
  </si>
  <si>
    <t>　※３　土地・建物売買業、不動産代理・仲介業、不動産賃貸業及び不動産管理業を含みます。</t>
    <phoneticPr fontId="2"/>
  </si>
  <si>
    <t>⇒</t>
    <phoneticPr fontId="2"/>
  </si>
  <si>
    <t>　↓</t>
    <phoneticPr fontId="2"/>
  </si>
  <si>
    <r>
      <t>【設計・工事監理業】</t>
    </r>
    <r>
      <rPr>
        <sz val="9"/>
        <color indexed="8"/>
        <rFont val="ＭＳ Ｐ明朝"/>
        <family val="1"/>
        <charset val="128"/>
      </rPr>
      <t>※１</t>
    </r>
  </si>
  <si>
    <r>
      <t>　　</t>
    </r>
    <r>
      <rPr>
        <sz val="10.5"/>
        <color indexed="8"/>
        <rFont val="ＭＳ Ｐ明朝"/>
        <family val="1"/>
        <charset val="128"/>
      </rPr>
      <t>（申請書の記載以外の協力業者を報告ください。）</t>
    </r>
  </si>
  <si>
    <r>
      <t>【建設業】</t>
    </r>
    <r>
      <rPr>
        <sz val="9"/>
        <color indexed="8"/>
        <rFont val="ＭＳ Ｐ明朝"/>
        <family val="1"/>
        <charset val="128"/>
      </rPr>
      <t>※２</t>
    </r>
  </si>
  <si>
    <r>
      <t>【不動産業】</t>
    </r>
    <r>
      <rPr>
        <sz val="9"/>
        <color indexed="8"/>
        <rFont val="ＭＳ Ｐ明朝"/>
        <family val="1"/>
        <charset val="128"/>
      </rPr>
      <t>※３</t>
    </r>
  </si>
  <si>
    <t>大臣</t>
  </si>
  <si>
    <t>　　</t>
  </si>
  <si>
    <t>（第三面）</t>
    <rPh sb="1" eb="2">
      <t>ダイ</t>
    </rPh>
    <rPh sb="2" eb="4">
      <t>３メン</t>
    </rPh>
    <phoneticPr fontId="2"/>
  </si>
  <si>
    <t>※　日付はあらかじめ入力できません。</t>
    <rPh sb="2" eb="4">
      <t>ヒヅケ</t>
    </rPh>
    <rPh sb="10" eb="12">
      <t>ニュウリョク</t>
    </rPh>
    <phoneticPr fontId="2"/>
  </si>
  <si>
    <t>　　建築主様が本書に押印された日を手書きしてください。</t>
    <rPh sb="2" eb="4">
      <t>ケンチク</t>
    </rPh>
    <rPh sb="4" eb="5">
      <t>ヌシ</t>
    </rPh>
    <rPh sb="5" eb="6">
      <t>サマ</t>
    </rPh>
    <rPh sb="7" eb="9">
      <t>ホンショ</t>
    </rPh>
    <rPh sb="10" eb="12">
      <t>オウイン</t>
    </rPh>
    <rPh sb="15" eb="16">
      <t>ヒ</t>
    </rPh>
    <rPh sb="17" eb="19">
      <t>テガ</t>
    </rPh>
    <phoneticPr fontId="2"/>
  </si>
  <si>
    <t>※　この書式に限定するものではありません。</t>
    <rPh sb="4" eb="6">
      <t>ショシキ</t>
    </rPh>
    <rPh sb="7" eb="9">
      <t>ゲンテイ</t>
    </rPh>
    <phoneticPr fontId="2"/>
  </si>
  <si>
    <t>　　貴事務所独自の様式を用いても差し支えありません。</t>
    <rPh sb="2" eb="6">
      <t>キジムショ</t>
    </rPh>
    <rPh sb="6" eb="8">
      <t>ドクジ</t>
    </rPh>
    <rPh sb="9" eb="11">
      <t>ヨウシキ</t>
    </rPh>
    <rPh sb="12" eb="13">
      <t>モチ</t>
    </rPh>
    <rPh sb="16" eb="17">
      <t>サ</t>
    </rPh>
    <rPh sb="18" eb="19">
      <t>ツカ</t>
    </rPh>
    <phoneticPr fontId="2"/>
  </si>
  <si>
    <t>※　委任を受ける項目を選択してください。</t>
    <rPh sb="2" eb="4">
      <t>イニン</t>
    </rPh>
    <rPh sb="5" eb="6">
      <t>ウ</t>
    </rPh>
    <rPh sb="8" eb="10">
      <t>コウモク</t>
    </rPh>
    <rPh sb="11" eb="13">
      <t>センタク</t>
    </rPh>
    <phoneticPr fontId="2"/>
  </si>
  <si>
    <t>　　確認申請時に検査の委任も受けておくと</t>
    <rPh sb="2" eb="4">
      <t>カクニン</t>
    </rPh>
    <rPh sb="4" eb="7">
      <t>シンセイジ</t>
    </rPh>
    <rPh sb="8" eb="10">
      <t>ケンサ</t>
    </rPh>
    <rPh sb="11" eb="13">
      <t>イニン</t>
    </rPh>
    <rPh sb="14" eb="15">
      <t>ウ</t>
    </rPh>
    <phoneticPr fontId="2"/>
  </si>
  <si>
    <t>　　追加で委任状を提出する必要がありません。</t>
    <rPh sb="2" eb="4">
      <t>ツイカ</t>
    </rPh>
    <rPh sb="5" eb="8">
      <t>イニンジョウ</t>
    </rPh>
    <rPh sb="9" eb="11">
      <t>テイシュツ</t>
    </rPh>
    <rPh sb="13" eb="15">
      <t>ヒツヨウ</t>
    </rPh>
    <phoneticPr fontId="2"/>
  </si>
  <si>
    <t>※　施行者が未決定の場合は</t>
    <rPh sb="2" eb="4">
      <t>セコウ</t>
    </rPh>
    <rPh sb="4" eb="5">
      <t>シャ</t>
    </rPh>
    <rPh sb="6" eb="9">
      <t>ミケッテイ</t>
    </rPh>
    <rPh sb="10" eb="12">
      <t>バアイ</t>
    </rPh>
    <phoneticPr fontId="2"/>
  </si>
  <si>
    <t>　　氏名欄に「未定」とのみ記入してください。</t>
    <rPh sb="2" eb="4">
      <t>シメイ</t>
    </rPh>
    <rPh sb="4" eb="5">
      <t>ラン</t>
    </rPh>
    <rPh sb="7" eb="9">
      <t>ミテイ</t>
    </rPh>
    <rPh sb="13" eb="15">
      <t>キニュウ</t>
    </rPh>
    <phoneticPr fontId="2"/>
  </si>
  <si>
    <t>　　工事届には、自動で設計者が表示されます。</t>
    <rPh sb="2" eb="4">
      <t>コウジ</t>
    </rPh>
    <rPh sb="4" eb="5">
      <t>トドケ</t>
    </rPh>
    <rPh sb="8" eb="10">
      <t>ジドウ</t>
    </rPh>
    <rPh sb="11" eb="14">
      <t>セッケイシャ</t>
    </rPh>
    <rPh sb="15" eb="17">
      <t>ヒョウジ</t>
    </rPh>
    <phoneticPr fontId="2"/>
  </si>
  <si>
    <t>（</t>
    <phoneticPr fontId="2"/>
  </si>
  <si>
    <t xml:space="preserve"> </t>
    <phoneticPr fontId="2"/>
  </si>
  <si>
    <t>）</t>
    <phoneticPr fontId="2"/>
  </si>
  <si>
    <t>大臣</t>
    <rPh sb="0" eb="2">
      <t>ダイジン</t>
    </rPh>
    <phoneticPr fontId="2"/>
  </si>
  <si>
    <t>北海道</t>
    <rPh sb="0" eb="3">
      <t>ホッカイドウ</t>
    </rPh>
    <phoneticPr fontId="2"/>
  </si>
  <si>
    <t>青森県</t>
    <rPh sb="0" eb="3">
      <t>アオモリケン</t>
    </rPh>
    <phoneticPr fontId="2"/>
  </si>
  <si>
    <t>岩手県</t>
    <rPh sb="0" eb="3">
      <t>イワテケン</t>
    </rPh>
    <phoneticPr fontId="2"/>
  </si>
  <si>
    <t>宮城県</t>
    <rPh sb="0" eb="3">
      <t>ミヤギケン</t>
    </rPh>
    <phoneticPr fontId="2"/>
  </si>
  <si>
    <t>秋田県</t>
    <rPh sb="0" eb="3">
      <t>アキタケン</t>
    </rPh>
    <phoneticPr fontId="2"/>
  </si>
  <si>
    <t>山形県</t>
    <rPh sb="0" eb="3">
      <t>ヤマガタケン</t>
    </rPh>
    <phoneticPr fontId="2"/>
  </si>
  <si>
    <t>福島県</t>
    <rPh sb="0" eb="3">
      <t>フクシマケン</t>
    </rPh>
    <phoneticPr fontId="2"/>
  </si>
  <si>
    <t>茨城県</t>
    <rPh sb="0" eb="3">
      <t>イバラキケン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</si>
  <si>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</si>
  <si>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</si>
  <si>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</si>
  <si>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</si>
  <si>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</si>
  <si>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</si>
  <si>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</si>
  <si>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</si>
  <si>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</si>
  <si>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</si>
  <si>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</si>
  <si>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</si>
  <si>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</si>
  <si>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北海道知事</t>
    <rPh sb="0" eb="3">
      <t>ホッカイドウ</t>
    </rPh>
    <rPh sb="3" eb="5">
      <t>チジ</t>
    </rPh>
    <phoneticPr fontId="2"/>
  </si>
  <si>
    <t>青森県知事</t>
    <rPh sb="0" eb="3">
      <t>アオモリケン</t>
    </rPh>
    <rPh sb="3" eb="5">
      <t>チジ</t>
    </rPh>
    <phoneticPr fontId="2"/>
  </si>
  <si>
    <t>岩手県知事</t>
    <rPh sb="0" eb="3">
      <t>イワテケン</t>
    </rPh>
    <rPh sb="3" eb="5">
      <t>チジ</t>
    </rPh>
    <phoneticPr fontId="2"/>
  </si>
  <si>
    <t>宮城県知事</t>
    <rPh sb="0" eb="3">
      <t>ミヤギケン</t>
    </rPh>
    <rPh sb="3" eb="5">
      <t>チジ</t>
    </rPh>
    <phoneticPr fontId="2"/>
  </si>
  <si>
    <t>秋田県知事</t>
    <rPh sb="0" eb="3">
      <t>アキタケン</t>
    </rPh>
    <rPh sb="3" eb="5">
      <t>チジ</t>
    </rPh>
    <phoneticPr fontId="2"/>
  </si>
  <si>
    <t>山形県知事</t>
    <rPh sb="0" eb="3">
      <t>ヤマガタケン</t>
    </rPh>
    <rPh sb="3" eb="5">
      <t>チジ</t>
    </rPh>
    <phoneticPr fontId="2"/>
  </si>
  <si>
    <t>福島県知事</t>
    <rPh sb="0" eb="3">
      <t>フクシマケン</t>
    </rPh>
    <rPh sb="3" eb="5">
      <t>チジ</t>
    </rPh>
    <phoneticPr fontId="2"/>
  </si>
  <si>
    <t>茨城県知事</t>
    <rPh sb="0" eb="3">
      <t>イバラキケン</t>
    </rPh>
    <rPh sb="3" eb="5">
      <t>チジ</t>
    </rPh>
    <phoneticPr fontId="2"/>
  </si>
  <si>
    <t>栃木県知事</t>
    <rPh sb="0" eb="3">
      <t>トチギケン</t>
    </rPh>
    <rPh sb="3" eb="5">
      <t>チジ</t>
    </rPh>
    <phoneticPr fontId="2"/>
  </si>
  <si>
    <t>群馬県知事</t>
    <rPh sb="0" eb="3">
      <t>グンマケン</t>
    </rPh>
    <rPh sb="3" eb="5">
      <t>チジ</t>
    </rPh>
    <phoneticPr fontId="2"/>
  </si>
  <si>
    <t>埼玉県知事</t>
    <rPh sb="0" eb="3">
      <t>サイタマケン</t>
    </rPh>
    <rPh sb="3" eb="5">
      <t>チジ</t>
    </rPh>
    <phoneticPr fontId="2"/>
  </si>
  <si>
    <t>千葉県知事</t>
    <rPh sb="0" eb="3">
      <t>チバケン</t>
    </rPh>
    <rPh sb="3" eb="5">
      <t>チジ</t>
    </rPh>
    <phoneticPr fontId="2"/>
  </si>
  <si>
    <t>東京都知事</t>
    <rPh sb="0" eb="3">
      <t>トウキョウト</t>
    </rPh>
    <rPh sb="3" eb="5">
      <t>チジ</t>
    </rPh>
    <phoneticPr fontId="2"/>
  </si>
  <si>
    <t>神奈川県知事</t>
    <rPh sb="0" eb="4">
      <t>カナガワケン</t>
    </rPh>
    <rPh sb="4" eb="6">
      <t>チジ</t>
    </rPh>
    <phoneticPr fontId="2"/>
  </si>
  <si>
    <t>新潟県知事</t>
    <rPh sb="0" eb="3">
      <t>ニイガタケン</t>
    </rPh>
    <rPh sb="3" eb="5">
      <t>チジ</t>
    </rPh>
    <phoneticPr fontId="2"/>
  </si>
  <si>
    <t>富山県知事</t>
    <rPh sb="0" eb="3">
      <t>トヤマケン</t>
    </rPh>
    <rPh sb="3" eb="5">
      <t>チジ</t>
    </rPh>
    <phoneticPr fontId="2"/>
  </si>
  <si>
    <t>石川県知事</t>
    <rPh sb="0" eb="3">
      <t>イシカワケン</t>
    </rPh>
    <rPh sb="3" eb="5">
      <t>チジ</t>
    </rPh>
    <phoneticPr fontId="2"/>
  </si>
  <si>
    <t>福井県知事</t>
    <rPh sb="0" eb="3">
      <t>フクイケン</t>
    </rPh>
    <rPh sb="3" eb="5">
      <t>チジ</t>
    </rPh>
    <phoneticPr fontId="2"/>
  </si>
  <si>
    <t>山梨県知事</t>
    <rPh sb="0" eb="3">
      <t>ヤマナシケン</t>
    </rPh>
    <rPh sb="3" eb="5">
      <t>チジ</t>
    </rPh>
    <phoneticPr fontId="2"/>
  </si>
  <si>
    <t>長野県知事</t>
    <rPh sb="0" eb="3">
      <t>ナガノケン</t>
    </rPh>
    <rPh sb="3" eb="5">
      <t>チジ</t>
    </rPh>
    <phoneticPr fontId="2"/>
  </si>
  <si>
    <t>岐阜県知事</t>
    <rPh sb="0" eb="3">
      <t>ギフケン</t>
    </rPh>
    <rPh sb="3" eb="5">
      <t>チジ</t>
    </rPh>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</si>
  <si>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</si>
  <si>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</si>
  <si>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</si>
  <si>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</si>
  <si>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</si>
  <si>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</si>
  <si>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</si>
  <si>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</si>
  <si>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</si>
  <si>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　</t>
    <phoneticPr fontId="2"/>
  </si>
  <si>
    <t>申請に係る建築物</t>
    <phoneticPr fontId="2"/>
  </si>
  <si>
    <t>他の建築物</t>
    <phoneticPr fontId="2"/>
  </si>
  <si>
    <t>ｍ</t>
    <phoneticPr fontId="2"/>
  </si>
  <si>
    <t>（</t>
    <phoneticPr fontId="2"/>
  </si>
  <si>
    <t>）</t>
    <phoneticPr fontId="2"/>
  </si>
  <si>
    <t>㎡</t>
    <phoneticPr fontId="2"/>
  </si>
  <si>
    <t>mm</t>
    <phoneticPr fontId="2"/>
  </si>
  <si>
    <t>（</t>
    <phoneticPr fontId="2"/>
  </si>
  <si>
    <t>）</t>
    <phoneticPr fontId="2"/>
  </si>
  <si>
    <t>※　住居表示実施地区のみ記入ください。</t>
    <rPh sb="2" eb="4">
      <t>ジュウキョ</t>
    </rPh>
    <rPh sb="4" eb="6">
      <t>ヒョウジ</t>
    </rPh>
    <rPh sb="6" eb="8">
      <t>ジッシ</t>
    </rPh>
    <rPh sb="8" eb="10">
      <t>チク</t>
    </rPh>
    <rPh sb="12" eb="14">
      <t>キニュウ</t>
    </rPh>
    <phoneticPr fontId="2"/>
  </si>
  <si>
    <t>※　住民票に記載されているとおりに入力してください。</t>
    <rPh sb="2" eb="5">
      <t>ジュウミンヒョウ</t>
    </rPh>
    <rPh sb="6" eb="8">
      <t>キサイ</t>
    </rPh>
    <rPh sb="17" eb="19">
      <t>ニュウリョク</t>
    </rPh>
    <phoneticPr fontId="2"/>
  </si>
  <si>
    <t>08010</t>
    <phoneticPr fontId="2"/>
  </si>
  <si>
    <t>一戸建ての住宅</t>
  </si>
  <si>
    <t>08020</t>
  </si>
  <si>
    <t>長屋</t>
  </si>
  <si>
    <t>08030</t>
  </si>
  <si>
    <t>共同住宅</t>
  </si>
  <si>
    <t>08040</t>
  </si>
  <si>
    <t>寄宿舎</t>
  </si>
  <si>
    <t>08050</t>
  </si>
  <si>
    <t>下宿</t>
  </si>
  <si>
    <t>08060</t>
  </si>
  <si>
    <t>住宅で事務所、店舗その他これらに類する用途を兼ねるもの</t>
  </si>
  <si>
    <t>08070</t>
  </si>
  <si>
    <t>幼稚園</t>
  </si>
  <si>
    <t>08080</t>
  </si>
  <si>
    <t>小学校</t>
  </si>
  <si>
    <t>08090</t>
  </si>
  <si>
    <t>08100</t>
  </si>
  <si>
    <t>養護学校、盲学校又は聾学校</t>
  </si>
  <si>
    <t>08110</t>
  </si>
  <si>
    <t>大学又は高等専門学校</t>
  </si>
  <si>
    <t>08120</t>
  </si>
  <si>
    <t>専修学校</t>
  </si>
  <si>
    <t>08130</t>
  </si>
  <si>
    <t>各種学校</t>
  </si>
  <si>
    <t>08140</t>
  </si>
  <si>
    <t>08150</t>
  </si>
  <si>
    <t>08160</t>
  </si>
  <si>
    <t>神社、寺院、教会その他これらに類するもの</t>
  </si>
  <si>
    <t>08170</t>
  </si>
  <si>
    <t>08180</t>
  </si>
  <si>
    <t>08190</t>
  </si>
  <si>
    <t>助産所</t>
  </si>
  <si>
    <t>08210</t>
  </si>
  <si>
    <t>08220</t>
  </si>
  <si>
    <t>隣保館</t>
  </si>
  <si>
    <t>08230</t>
  </si>
  <si>
    <t>08240</t>
  </si>
  <si>
    <t>診療所（患者の収容施設のあるものに限る。）</t>
  </si>
  <si>
    <t>08250</t>
  </si>
  <si>
    <t>診療所（患者の収容施設のないものに限る。）</t>
  </si>
  <si>
    <t>08260</t>
  </si>
  <si>
    <t>病院</t>
  </si>
  <si>
    <t>08270</t>
  </si>
  <si>
    <t>巡査派出所</t>
  </si>
  <si>
    <t>08300</t>
  </si>
  <si>
    <t>地方公共団体の支庁又は支所</t>
  </si>
  <si>
    <t>08310</t>
  </si>
  <si>
    <t>公衆便所、休憩所又は路線バスの停留所の上家</t>
  </si>
  <si>
    <t>08320</t>
  </si>
  <si>
    <t>08330</t>
  </si>
  <si>
    <t>税務署、警察署、保健所又は消防署その他これらに類するもの</t>
  </si>
  <si>
    <t>08340</t>
  </si>
  <si>
    <t>08350</t>
  </si>
  <si>
    <t>自動車修理工場</t>
  </si>
  <si>
    <t>08360</t>
  </si>
  <si>
    <t>危険物の貯蔵又は処理に供するもの</t>
  </si>
  <si>
    <t>08370</t>
  </si>
  <si>
    <t>ボーリング場、スケート場、水泳場、スキー場、ゴルフ練習場又はバッティング練習場</t>
  </si>
  <si>
    <t>08380</t>
  </si>
  <si>
    <t>08390</t>
  </si>
  <si>
    <t>マージャン屋、ぱちんこ屋、射的場、勝馬投票券発売所、場外車券売場その他これらに類するもの又はカラオケボックスその他これらに類するもの</t>
  </si>
  <si>
    <t>08400</t>
  </si>
  <si>
    <t>ホテル又は旅館</t>
  </si>
  <si>
    <t>08410</t>
  </si>
  <si>
    <t>自動車教習所</t>
  </si>
  <si>
    <t>08420</t>
  </si>
  <si>
    <t>畜舎</t>
  </si>
  <si>
    <t>08430</t>
  </si>
  <si>
    <t>堆肥舎又は水産物の増殖場若しくは養殖場</t>
  </si>
  <si>
    <t>08438</t>
  </si>
  <si>
    <t>日用品の販売を主たる目的とする店舗</t>
  </si>
  <si>
    <t>08440</t>
  </si>
  <si>
    <t>08450</t>
  </si>
  <si>
    <t>08452</t>
  </si>
  <si>
    <t>食堂又は喫茶店</t>
  </si>
  <si>
    <t>08456</t>
  </si>
  <si>
    <t>08458</t>
  </si>
  <si>
    <t>銀行の支店、損害保険代理店、宅地建物取引業を営む店舗そのたこれらに類するサービス業を営む店舗</t>
  </si>
  <si>
    <t>08460</t>
  </si>
  <si>
    <t>08470</t>
  </si>
  <si>
    <t>事務所</t>
  </si>
  <si>
    <t>08480</t>
  </si>
  <si>
    <t>映画スタジオ又はテレビスタジオ</t>
  </si>
  <si>
    <t>08490</t>
  </si>
  <si>
    <t>自動車車庫</t>
  </si>
  <si>
    <t>08500</t>
  </si>
  <si>
    <t>自転車駐車場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</si>
  <si>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</si>
  <si>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</si>
  <si>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</si>
  <si>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</si>
  <si>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</si>
  <si>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</si>
  <si>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</si>
  <si>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</si>
  <si>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</si>
  <si>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</si>
  <si>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</si>
  <si>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</si>
  <si>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</si>
  <si>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</si>
  <si>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</si>
  <si>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キャバレー、カフェー、ナイトクラブ又はバー</t>
  </si>
  <si>
    <t>08590</t>
  </si>
  <si>
    <t>ダンスホール</t>
  </si>
  <si>
    <t>08600</t>
  </si>
  <si>
    <t>08610</t>
  </si>
  <si>
    <t>卸売市場</t>
  </si>
  <si>
    <t>08620</t>
  </si>
  <si>
    <t>火葬場又はと畜場、汚物処理場、ごみ焼却場その他の処理施設</t>
  </si>
  <si>
    <t>08990</t>
  </si>
  <si>
    <t>その他</t>
  </si>
  <si>
    <t>01</t>
    <phoneticPr fontId="2"/>
  </si>
  <si>
    <t>02</t>
  </si>
  <si>
    <t>居住専用住宅付属建築物（物置、車庫等）</t>
    <rPh sb="0" eb="2">
      <t>キョジュウ</t>
    </rPh>
    <rPh sb="2" eb="4">
      <t>センヨウ</t>
    </rPh>
    <rPh sb="4" eb="6">
      <t>ジュウタク</t>
    </rPh>
    <rPh sb="6" eb="8">
      <t>フゾク</t>
    </rPh>
    <rPh sb="8" eb="11">
      <t>ケンチクブツ</t>
    </rPh>
    <rPh sb="12" eb="14">
      <t>モノオキ</t>
    </rPh>
    <rPh sb="15" eb="17">
      <t>シャコ</t>
    </rPh>
    <rPh sb="17" eb="18">
      <t>トウ</t>
    </rPh>
    <phoneticPr fontId="2"/>
  </si>
  <si>
    <t>03</t>
  </si>
  <si>
    <t>04</t>
  </si>
  <si>
    <t>05</t>
  </si>
  <si>
    <t>他に分類されない居住専用建築物</t>
    <rPh sb="0" eb="1">
      <t>タ</t>
    </rPh>
    <rPh sb="2" eb="4">
      <t>ブンルイ</t>
    </rPh>
    <rPh sb="8" eb="10">
      <t>キョジュウ</t>
    </rPh>
    <rPh sb="10" eb="12">
      <t>センヨウ</t>
    </rPh>
    <rPh sb="12" eb="15">
      <t>ケンチクブツ</t>
    </rPh>
    <phoneticPr fontId="2"/>
  </si>
  <si>
    <t>11</t>
    <phoneticPr fontId="2"/>
  </si>
  <si>
    <t>農業、林業、漁業、水産養殖業</t>
    <rPh sb="0" eb="2">
      <t>ノウギョウ</t>
    </rPh>
    <rPh sb="3" eb="5">
      <t>リンギョウ</t>
    </rPh>
    <rPh sb="6" eb="8">
      <t>ギョギョウ</t>
    </rPh>
    <rPh sb="9" eb="11">
      <t>スイサン</t>
    </rPh>
    <rPh sb="11" eb="14">
      <t>ヨウショクギョウ</t>
    </rPh>
    <phoneticPr fontId="2"/>
  </si>
  <si>
    <t>12</t>
  </si>
  <si>
    <t>13</t>
  </si>
  <si>
    <t>建設業</t>
    <rPh sb="0" eb="3">
      <t>ケンセツギョウ</t>
    </rPh>
    <phoneticPr fontId="2"/>
  </si>
  <si>
    <t>14</t>
  </si>
  <si>
    <t>15</t>
  </si>
  <si>
    <t>化学工業、石油製品・石炭製品製造業</t>
    <phoneticPr fontId="2"/>
  </si>
  <si>
    <t>16</t>
  </si>
  <si>
    <t>鉄鋼業、非鉄金属製造業、金属製品製造業</t>
    <phoneticPr fontId="2"/>
  </si>
  <si>
    <t>17</t>
  </si>
  <si>
    <t>18</t>
  </si>
  <si>
    <t>ゴム製品製造業、なめし革・同製品・毛皮製造業、その他の製造業</t>
    <phoneticPr fontId="2"/>
  </si>
  <si>
    <t>19</t>
  </si>
  <si>
    <t>電気業</t>
    <phoneticPr fontId="2"/>
  </si>
  <si>
    <t>20</t>
  </si>
  <si>
    <t>ガス業</t>
    <phoneticPr fontId="2"/>
  </si>
  <si>
    <t>21</t>
  </si>
  <si>
    <t>熱供給業</t>
    <phoneticPr fontId="2"/>
  </si>
  <si>
    <t>22</t>
  </si>
  <si>
    <t>水道業</t>
    <phoneticPr fontId="2"/>
  </si>
  <si>
    <t>23</t>
  </si>
  <si>
    <t>24</t>
  </si>
  <si>
    <t>放送業、情報サービス業、インターネット附随サービス業</t>
    <phoneticPr fontId="2"/>
  </si>
  <si>
    <t>25</t>
  </si>
  <si>
    <t>26</t>
  </si>
  <si>
    <t>27</t>
  </si>
  <si>
    <t>鉄道業、道路旅客運送業、道路貨物運送業、水運業、航空運輸業、倉庫業、運輸に附帯するサービス業</t>
    <phoneticPr fontId="2"/>
  </si>
  <si>
    <t>28</t>
  </si>
  <si>
    <t>卸売・小売業</t>
    <phoneticPr fontId="2"/>
  </si>
  <si>
    <t>29</t>
  </si>
  <si>
    <t>30</t>
  </si>
  <si>
    <t>不動産取引業、不動産賃貸業・管理業（駐車場業を除く。）</t>
    <phoneticPr fontId="2"/>
  </si>
  <si>
    <t>31</t>
  </si>
  <si>
    <t>32</t>
  </si>
  <si>
    <t>33</t>
  </si>
  <si>
    <t>34</t>
  </si>
  <si>
    <t>35</t>
  </si>
  <si>
    <t>36</t>
  </si>
  <si>
    <t>37</t>
  </si>
  <si>
    <t>38</t>
  </si>
  <si>
    <t>39</t>
  </si>
  <si>
    <t>40</t>
  </si>
  <si>
    <t>41</t>
  </si>
  <si>
    <t>学術・開発研究機関、政治・経済・文化団体</t>
    <phoneticPr fontId="2"/>
  </si>
  <si>
    <t>42</t>
  </si>
  <si>
    <t>43</t>
  </si>
  <si>
    <t>娯楽業</t>
    <phoneticPr fontId="2"/>
  </si>
  <si>
    <t>44</t>
  </si>
  <si>
    <t>宗教</t>
    <phoneticPr fontId="2"/>
  </si>
  <si>
    <t>45</t>
  </si>
  <si>
    <t>46</t>
  </si>
  <si>
    <t>国家公務、地方公務</t>
    <phoneticPr fontId="2"/>
  </si>
  <si>
    <t>99</t>
    <phoneticPr fontId="2"/>
  </si>
  <si>
    <t>他に分類されないもの</t>
    <phoneticPr fontId="2"/>
  </si>
  <si>
    <t>※　区分番号を下のリストで選択し、用途は具体的に入力してください。</t>
    <rPh sb="2" eb="4">
      <t>クブン</t>
    </rPh>
    <rPh sb="4" eb="6">
      <t>バンゴウ</t>
    </rPh>
    <rPh sb="7" eb="8">
      <t>シタ</t>
    </rPh>
    <rPh sb="13" eb="15">
      <t>センタク</t>
    </rPh>
    <rPh sb="17" eb="19">
      <t>ヨウト</t>
    </rPh>
    <rPh sb="20" eb="23">
      <t>グタイテキ</t>
    </rPh>
    <rPh sb="24" eb="26">
      <t>ニュウリョク</t>
    </rPh>
    <phoneticPr fontId="2"/>
  </si>
  <si>
    <t>※　都市計画などで定められている区域の種類を</t>
    <rPh sb="2" eb="4">
      <t>トシ</t>
    </rPh>
    <rPh sb="4" eb="6">
      <t>ケイカク</t>
    </rPh>
    <rPh sb="9" eb="10">
      <t>サダ</t>
    </rPh>
    <rPh sb="16" eb="18">
      <t>クイキ</t>
    </rPh>
    <rPh sb="19" eb="21">
      <t>シュルイ</t>
    </rPh>
    <phoneticPr fontId="2"/>
  </si>
  <si>
    <t>　　追記してください。</t>
    <rPh sb="2" eb="4">
      <t>ツイキ</t>
    </rPh>
    <phoneticPr fontId="2"/>
  </si>
  <si>
    <t>　　面積の大きい区域から順に左詰めで入力してください。</t>
    <rPh sb="2" eb="4">
      <t>メンセキ</t>
    </rPh>
    <rPh sb="5" eb="6">
      <t>オオ</t>
    </rPh>
    <rPh sb="8" eb="10">
      <t>クイキ</t>
    </rPh>
    <rPh sb="12" eb="13">
      <t>ジュン</t>
    </rPh>
    <rPh sb="14" eb="15">
      <t>ヒダリ</t>
    </rPh>
    <rPh sb="15" eb="16">
      <t>ツ</t>
    </rPh>
    <rPh sb="18" eb="20">
      <t>ニュウリョク</t>
    </rPh>
    <phoneticPr fontId="2"/>
  </si>
  <si>
    <t>※　用途地域が複数にまたがるときは、</t>
    <rPh sb="2" eb="4">
      <t>ヨウト</t>
    </rPh>
    <rPh sb="4" eb="6">
      <t>チイキ</t>
    </rPh>
    <rPh sb="7" eb="9">
      <t>フクスウ</t>
    </rPh>
    <phoneticPr fontId="2"/>
  </si>
  <si>
    <t>　　用途・構造・床面積・最高の高さを入力してください。</t>
    <rPh sb="2" eb="4">
      <t>ヨウト</t>
    </rPh>
    <rPh sb="5" eb="7">
      <t>コウゾウ</t>
    </rPh>
    <rPh sb="8" eb="11">
      <t>ユカメンセキ</t>
    </rPh>
    <rPh sb="12" eb="14">
      <t>サイコウ</t>
    </rPh>
    <rPh sb="15" eb="16">
      <t>タカ</t>
    </rPh>
    <rPh sb="18" eb="20">
      <t>ニュウリョク</t>
    </rPh>
    <phoneticPr fontId="2"/>
  </si>
  <si>
    <t>※　１０㎡以下の建物がある場合には、この欄に</t>
    <rPh sb="5" eb="7">
      <t>イカ</t>
    </rPh>
    <rPh sb="8" eb="10">
      <t>タテモノ</t>
    </rPh>
    <rPh sb="13" eb="15">
      <t>バアイ</t>
    </rPh>
    <rPh sb="20" eb="21">
      <t>ラン</t>
    </rPh>
    <phoneticPr fontId="2"/>
  </si>
  <si>
    <t>※　ご連絡に必要です。　Ｆａｘ番号入力してください。</t>
    <rPh sb="3" eb="5">
      <t>レンラク</t>
    </rPh>
    <rPh sb="6" eb="8">
      <t>ヒツヨウ</t>
    </rPh>
    <rPh sb="15" eb="17">
      <t>バンゴウ</t>
    </rPh>
    <rPh sb="17" eb="19">
      <t>ニュウリョク</t>
    </rPh>
    <phoneticPr fontId="2"/>
  </si>
  <si>
    <t>※　不動産登記情報を参考にしてください。</t>
    <rPh sb="2" eb="5">
      <t>フドウサン</t>
    </rPh>
    <rPh sb="5" eb="7">
      <t>トウキ</t>
    </rPh>
    <rPh sb="7" eb="9">
      <t>ジョウホウ</t>
    </rPh>
    <rPh sb="10" eb="12">
      <t>サンコウ</t>
    </rPh>
    <phoneticPr fontId="2"/>
  </si>
  <si>
    <t>※　「ＤＥＬ」で消去できない場合は、</t>
    <rPh sb="8" eb="10">
      <t>ショウキョ</t>
    </rPh>
    <rPh sb="14" eb="16">
      <t>バアイ</t>
    </rPh>
    <phoneticPr fontId="2"/>
  </si>
  <si>
    <t>　　「ＢＡＣＫ ＳＰＡＣＥ」　を使用してください。</t>
    <rPh sb="16" eb="18">
      <t>シヨウ</t>
    </rPh>
    <phoneticPr fontId="2"/>
  </si>
  <si>
    <t>関連個所に自動的に入力されるように構成しています。</t>
    <rPh sb="0" eb="2">
      <t>カンレン</t>
    </rPh>
    <rPh sb="2" eb="4">
      <t>カショ</t>
    </rPh>
    <rPh sb="5" eb="8">
      <t>ジドウテキ</t>
    </rPh>
    <rPh sb="9" eb="11">
      <t>ニュウリョク</t>
    </rPh>
    <rPh sb="17" eb="19">
      <t>コウセイ</t>
    </rPh>
    <phoneticPr fontId="2"/>
  </si>
  <si>
    <t>このブックは、確認申請書の書式を入力すると、他の様式の</t>
    <rPh sb="7" eb="9">
      <t>カクニン</t>
    </rPh>
    <rPh sb="9" eb="12">
      <t>シンセイショ</t>
    </rPh>
    <rPh sb="13" eb="15">
      <t>ショシキ</t>
    </rPh>
    <rPh sb="16" eb="18">
      <t>ニュウリョク</t>
    </rPh>
    <rPh sb="22" eb="23">
      <t>タ</t>
    </rPh>
    <rPh sb="24" eb="26">
      <t>ヨウシキ</t>
    </rPh>
    <phoneticPr fontId="2"/>
  </si>
  <si>
    <t>関数やレイアウトを保つため、シートに保護がかけてあります。</t>
    <rPh sb="0" eb="2">
      <t>カンスウ</t>
    </rPh>
    <rPh sb="9" eb="10">
      <t>タモ</t>
    </rPh>
    <rPh sb="18" eb="20">
      <t>ホゴ</t>
    </rPh>
    <phoneticPr fontId="2"/>
  </si>
  <si>
    <t>「ＢＡＣＫ　ＳＰＡＣＥ」キーを使用してください。</t>
    <rPh sb="15" eb="17">
      <t>シヨウ</t>
    </rPh>
    <phoneticPr fontId="2"/>
  </si>
  <si>
    <t>入力ミスなどで、その部分を消去したいときは「ＤＥＬ」　または</t>
    <rPh sb="0" eb="2">
      <t>ニュウリョク</t>
    </rPh>
    <rPh sb="10" eb="12">
      <t>ブブン</t>
    </rPh>
    <rPh sb="13" eb="15">
      <t>ショウキョ</t>
    </rPh>
    <phoneticPr fontId="2"/>
  </si>
  <si>
    <t>Ⓒ　NKBI情報管理室</t>
    <rPh sb="6" eb="8">
      <t>ジョウホウ</t>
    </rPh>
    <rPh sb="8" eb="11">
      <t>カンリシツ</t>
    </rPh>
    <phoneticPr fontId="2"/>
  </si>
  <si>
    <t>※　10㎡以下の建物は数に含めません。</t>
    <rPh sb="5" eb="7">
      <t>イカ</t>
    </rPh>
    <rPh sb="8" eb="10">
      <t>タテモノ</t>
    </rPh>
    <rPh sb="11" eb="12">
      <t>カズ</t>
    </rPh>
    <rPh sb="13" eb="14">
      <t>フク</t>
    </rPh>
    <phoneticPr fontId="2"/>
  </si>
  <si>
    <t>　　 10㎡以下でも、10欄、11欄の面積には計上してください。</t>
    <rPh sb="6" eb="8">
      <t>イカ</t>
    </rPh>
    <rPh sb="13" eb="14">
      <t>ラン</t>
    </rPh>
    <rPh sb="17" eb="18">
      <t>ラン</t>
    </rPh>
    <rPh sb="19" eb="21">
      <t>メンセキ</t>
    </rPh>
    <rPh sb="23" eb="25">
      <t>ケイジョウ</t>
    </rPh>
    <phoneticPr fontId="2"/>
  </si>
  <si>
    <t>あらかじめ入力できないようにしてあります。</t>
  </si>
  <si>
    <t>※　申請日は印刷後に手書きしてください。(本申請の日付）</t>
    <rPh sb="2" eb="4">
      <t>シンセイ</t>
    </rPh>
    <rPh sb="4" eb="5">
      <t>ビ</t>
    </rPh>
    <rPh sb="6" eb="8">
      <t>インサツ</t>
    </rPh>
    <rPh sb="8" eb="9">
      <t>ゴ</t>
    </rPh>
    <rPh sb="10" eb="12">
      <t>テガ</t>
    </rPh>
    <rPh sb="21" eb="22">
      <t>ホン</t>
    </rPh>
    <rPh sb="22" eb="24">
      <t>シンセイ</t>
    </rPh>
    <rPh sb="25" eb="27">
      <t>ヒヅケ</t>
    </rPh>
    <phoneticPr fontId="2"/>
  </si>
  <si>
    <t>←　第２面から連動します。</t>
    <rPh sb="2" eb="3">
      <t>ダイ</t>
    </rPh>
    <rPh sb="4" eb="5">
      <t>メン</t>
    </rPh>
    <rPh sb="7" eb="9">
      <t>レンドウ</t>
    </rPh>
    <phoneticPr fontId="2"/>
  </si>
  <si>
    <t>（</t>
    <phoneticPr fontId="2"/>
  </si>
  <si>
    <t>）</t>
    <phoneticPr fontId="2"/>
  </si>
  <si>
    <t>㎡</t>
    <phoneticPr fontId="2"/>
  </si>
  <si>
    <t>％</t>
    <phoneticPr fontId="2"/>
  </si>
  <si>
    <t>※　このシートに該当ないときは、印刷無用です。</t>
    <rPh sb="8" eb="10">
      <t>ガイトウ</t>
    </rPh>
    <rPh sb="16" eb="18">
      <t>インサツ</t>
    </rPh>
    <rPh sb="18" eb="20">
      <t>ムヨウ</t>
    </rPh>
    <phoneticPr fontId="2"/>
  </si>
  <si>
    <t>⇐　構造の入力漏れ多し　注意</t>
    <rPh sb="2" eb="4">
      <t>コウゾウ</t>
    </rPh>
    <rPh sb="5" eb="7">
      <t>ニュウリョク</t>
    </rPh>
    <rPh sb="7" eb="8">
      <t>モ</t>
    </rPh>
    <rPh sb="9" eb="10">
      <t>オオ</t>
    </rPh>
    <rPh sb="12" eb="14">
      <t>チュウイ</t>
    </rPh>
    <phoneticPr fontId="2"/>
  </si>
  <si>
    <t>※　委任状の訂正は、代理人印ではできませんので注意！</t>
    <rPh sb="2" eb="5">
      <t>イニンジョウ</t>
    </rPh>
    <rPh sb="6" eb="8">
      <t>テイセイ</t>
    </rPh>
    <rPh sb="10" eb="13">
      <t>ダイリニン</t>
    </rPh>
    <rPh sb="13" eb="14">
      <t>イン</t>
    </rPh>
    <rPh sb="23" eb="25">
      <t>チュウイ</t>
    </rPh>
    <phoneticPr fontId="2"/>
  </si>
  <si>
    <t>　　建築主様の捨印を空欄に頂いておくと良いです。</t>
    <rPh sb="2" eb="4">
      <t>ケンチク</t>
    </rPh>
    <rPh sb="4" eb="5">
      <t>ヌシ</t>
    </rPh>
    <rPh sb="5" eb="6">
      <t>サマ</t>
    </rPh>
    <rPh sb="7" eb="9">
      <t>ステイン</t>
    </rPh>
    <rPh sb="10" eb="12">
      <t>クウラン</t>
    </rPh>
    <rPh sb="13" eb="14">
      <t>イタダ</t>
    </rPh>
    <rPh sb="19" eb="20">
      <t>ヨ</t>
    </rPh>
    <phoneticPr fontId="2"/>
  </si>
  <si>
    <t>文字の訂正は</t>
    <rPh sb="0" eb="2">
      <t>モジ</t>
    </rPh>
    <rPh sb="3" eb="5">
      <t>テイセイ</t>
    </rPh>
    <phoneticPr fontId="2"/>
  </si>
  <si>
    <t>「○字削除　○字加入　㊞」</t>
    <rPh sb="2" eb="3">
      <t>ジ</t>
    </rPh>
    <rPh sb="3" eb="5">
      <t>サクジョ</t>
    </rPh>
    <rPh sb="7" eb="8">
      <t>ジ</t>
    </rPh>
    <rPh sb="8" eb="10">
      <t>カニュウ</t>
    </rPh>
    <phoneticPr fontId="2"/>
  </si>
  <si>
    <t>字数が同じなら　「○字訂正　㊞」　　　のようにします。</t>
    <rPh sb="0" eb="2">
      <t>ジスウ</t>
    </rPh>
    <rPh sb="3" eb="4">
      <t>オナ</t>
    </rPh>
    <rPh sb="10" eb="11">
      <t>ジ</t>
    </rPh>
    <rPh sb="11" eb="13">
      <t>テイセイ</t>
    </rPh>
    <phoneticPr fontId="2"/>
  </si>
  <si>
    <t>【６．天井】</t>
    <rPh sb="3" eb="5">
      <t>テンジョウ</t>
    </rPh>
    <phoneticPr fontId="2"/>
  </si>
  <si>
    <t>【ｲ．居室の天井の高さ】</t>
    <rPh sb="3" eb="5">
      <t>キョシツ</t>
    </rPh>
    <rPh sb="6" eb="8">
      <t>テンジョウ</t>
    </rPh>
    <rPh sb="9" eb="10">
      <t>タカ</t>
    </rPh>
    <phoneticPr fontId="2"/>
  </si>
  <si>
    <t>【ﾛ．建築基準法施行令第39条第3項に規定する特定天井】</t>
    <rPh sb="3" eb="5">
      <t>ケンチク</t>
    </rPh>
    <rPh sb="5" eb="8">
      <t>キジュンホウ</t>
    </rPh>
    <rPh sb="8" eb="11">
      <t>シコウレイ</t>
    </rPh>
    <rPh sb="11" eb="12">
      <t>ダイ</t>
    </rPh>
    <rPh sb="14" eb="15">
      <t>ジョウ</t>
    </rPh>
    <rPh sb="15" eb="16">
      <t>ダイ</t>
    </rPh>
    <rPh sb="17" eb="18">
      <t>コウ</t>
    </rPh>
    <rPh sb="19" eb="21">
      <t>キテイ</t>
    </rPh>
    <rPh sb="23" eb="25">
      <t>トクテイ</t>
    </rPh>
    <rPh sb="25" eb="27">
      <t>テンジョウ</t>
    </rPh>
    <phoneticPr fontId="2"/>
  </si>
  <si>
    <t>※　容積率は、住居系地域にあっては道路幅員×0.4</t>
    <rPh sb="2" eb="4">
      <t>ヨウセキ</t>
    </rPh>
    <rPh sb="4" eb="5">
      <t>リツ</t>
    </rPh>
    <rPh sb="7" eb="9">
      <t>ジュウキョ</t>
    </rPh>
    <rPh sb="9" eb="10">
      <t>ケイ</t>
    </rPh>
    <rPh sb="10" eb="12">
      <t>チイキ</t>
    </rPh>
    <rPh sb="17" eb="19">
      <t>ドウロ</t>
    </rPh>
    <rPh sb="19" eb="21">
      <t>フクイン</t>
    </rPh>
    <phoneticPr fontId="2"/>
  </si>
  <si>
    <t>都市計画指定容積率のうち厳しい方の値を採用します。</t>
  </si>
  <si>
    <t>その他の地域にあっては道路幅員×0.6の値と</t>
    <rPh sb="2" eb="3">
      <t>タ</t>
    </rPh>
    <rPh sb="4" eb="6">
      <t>チイキ</t>
    </rPh>
    <rPh sb="11" eb="13">
      <t>ドウロ</t>
    </rPh>
    <rPh sb="13" eb="15">
      <t>フクイン</t>
    </rPh>
    <rPh sb="20" eb="21">
      <t>アタイ</t>
    </rPh>
    <phoneticPr fontId="2"/>
  </si>
  <si>
    <t>（都市計画で別の算定を定める地域もあるので注意）</t>
    <rPh sb="1" eb="3">
      <t>トシ</t>
    </rPh>
    <rPh sb="3" eb="5">
      <t>ケイカク</t>
    </rPh>
    <rPh sb="6" eb="7">
      <t>ベツ</t>
    </rPh>
    <rPh sb="8" eb="10">
      <t>サンテイ</t>
    </rPh>
    <rPh sb="11" eb="12">
      <t>サダ</t>
    </rPh>
    <rPh sb="14" eb="16">
      <t>チイキ</t>
    </rPh>
    <rPh sb="21" eb="23">
      <t>チュウイ</t>
    </rPh>
    <phoneticPr fontId="2"/>
  </si>
  <si>
    <t>(イ-1)</t>
    <phoneticPr fontId="2"/>
  </si>
  <si>
    <t>(イ-2)</t>
    <phoneticPr fontId="2"/>
  </si>
  <si>
    <t>(ロ-1)</t>
    <phoneticPr fontId="2"/>
  </si>
  <si>
    <t>(ロ-2)</t>
    <phoneticPr fontId="2"/>
  </si>
  <si>
    <t>この階の合計＝</t>
    <rPh sb="2" eb="3">
      <t>カイ</t>
    </rPh>
    <rPh sb="4" eb="6">
      <t>ゴウケイ</t>
    </rPh>
    <phoneticPr fontId="2"/>
  </si>
  <si>
    <t>※　第４面と一致させる</t>
    <rPh sb="2" eb="3">
      <t>ダイ</t>
    </rPh>
    <rPh sb="4" eb="5">
      <t>メン</t>
    </rPh>
    <rPh sb="6" eb="8">
      <t>イッチ</t>
    </rPh>
    <phoneticPr fontId="2"/>
  </si>
  <si>
    <t>　申請にあたっては、株式会社北関東建築検査機構の業務約款を遵守します。</t>
    <rPh sb="10" eb="14">
      <t>カブシキガイシャ</t>
    </rPh>
    <rPh sb="14" eb="15">
      <t>キタ</t>
    </rPh>
    <rPh sb="15" eb="17">
      <t>カントウ</t>
    </rPh>
    <rPh sb="17" eb="19">
      <t>ケンチク</t>
    </rPh>
    <rPh sb="19" eb="21">
      <t>ケンサ</t>
    </rPh>
    <rPh sb="21" eb="23">
      <t>キコウ</t>
    </rPh>
    <rPh sb="24" eb="26">
      <t>ギョウム</t>
    </rPh>
    <rPh sb="26" eb="28">
      <t>ヤッカン</t>
    </rPh>
    <rPh sb="29" eb="31">
      <t>ジュンシュ</t>
    </rPh>
    <phoneticPr fontId="2"/>
  </si>
  <si>
    <t>鉱業、採石業、砂利採取業</t>
    <rPh sb="0" eb="2">
      <t>コウギョウ</t>
    </rPh>
    <rPh sb="3" eb="5">
      <t>サイセキ</t>
    </rPh>
    <rPh sb="5" eb="6">
      <t>ギョウ</t>
    </rPh>
    <rPh sb="7" eb="9">
      <t>ジャリ</t>
    </rPh>
    <rPh sb="9" eb="12">
      <t>サイシュギョウ</t>
    </rPh>
    <phoneticPr fontId="2"/>
  </si>
  <si>
    <t>食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2"/>
  </si>
  <si>
    <t>汎用機械器具製造業、生産用機械器具製造業、業務用機械器具製造業、電子部品・デバイス・電子回路製造業、電気機械器具製造業、情報通信機械器具製造業、輸送用機械器具製造業</t>
    <rPh sb="0" eb="2">
      <t>ハンヨウ</t>
    </rPh>
    <rPh sb="10" eb="13">
      <t>セイサンヨウ</t>
    </rPh>
    <rPh sb="13" eb="15">
      <t>キカイ</t>
    </rPh>
    <rPh sb="15" eb="17">
      <t>キグ</t>
    </rPh>
    <rPh sb="21" eb="24">
      <t>ギョウムヨウ</t>
    </rPh>
    <rPh sb="24" eb="26">
      <t>キカイ</t>
    </rPh>
    <rPh sb="26" eb="28">
      <t>キグ</t>
    </rPh>
    <rPh sb="28" eb="31">
      <t>セイゾウギョウ</t>
    </rPh>
    <rPh sb="42" eb="44">
      <t>デンシ</t>
    </rPh>
    <rPh sb="44" eb="46">
      <t>カイロ</t>
    </rPh>
    <rPh sb="50" eb="52">
      <t>デンキ</t>
    </rPh>
    <rPh sb="52" eb="54">
      <t>キカイ</t>
    </rPh>
    <rPh sb="54" eb="56">
      <t>キグ</t>
    </rPh>
    <rPh sb="56" eb="59">
      <t>セイゾウギョウ</t>
    </rPh>
    <rPh sb="60" eb="62">
      <t>ジョウホウ</t>
    </rPh>
    <rPh sb="62" eb="64">
      <t>ツウシン</t>
    </rPh>
    <rPh sb="64" eb="66">
      <t>キカイ</t>
    </rPh>
    <rPh sb="66" eb="68">
      <t>キグ</t>
    </rPh>
    <rPh sb="68" eb="71">
      <t>セイゾウギョウ</t>
    </rPh>
    <phoneticPr fontId="2"/>
  </si>
  <si>
    <t>通信業</t>
    <phoneticPr fontId="2"/>
  </si>
  <si>
    <t>映像・音声・文字情報制作業（新聞業及び出版業を除く。）</t>
    <rPh sb="10" eb="12">
      <t>セイサク</t>
    </rPh>
    <phoneticPr fontId="2"/>
  </si>
  <si>
    <t>映像・音声・文字情報制作業（新聞業及び出版業に限る。）</t>
    <rPh sb="10" eb="12">
      <t>セイサク</t>
    </rPh>
    <rPh sb="23" eb="24">
      <t>カギ</t>
    </rPh>
    <phoneticPr fontId="2"/>
  </si>
  <si>
    <t>金融業、保険業</t>
    <rPh sb="2" eb="3">
      <t>ギョウ</t>
    </rPh>
    <phoneticPr fontId="2"/>
  </si>
  <si>
    <t>不動産賃貸業・管理業（駐車場業に限る。）</t>
    <rPh sb="16" eb="17">
      <t>カギ</t>
    </rPh>
    <phoneticPr fontId="2"/>
  </si>
  <si>
    <t>宿泊業</t>
    <rPh sb="0" eb="2">
      <t>シュクハク</t>
    </rPh>
    <rPh sb="2" eb="3">
      <t>ギョウ</t>
    </rPh>
    <phoneticPr fontId="2"/>
  </si>
  <si>
    <t>飲食店、持ち帰り・配達飲食サービス業</t>
    <rPh sb="4" eb="5">
      <t>モ</t>
    </rPh>
    <rPh sb="6" eb="7">
      <t>カエ</t>
    </rPh>
    <rPh sb="9" eb="11">
      <t>ハイタツ</t>
    </rPh>
    <rPh sb="11" eb="13">
      <t>インショク</t>
    </rPh>
    <rPh sb="17" eb="18">
      <t>ギョウ</t>
    </rPh>
    <phoneticPr fontId="2"/>
  </si>
  <si>
    <t>学校教育</t>
    <phoneticPr fontId="2"/>
  </si>
  <si>
    <t>その他の教育、学習支援業（社会教育に限る。）</t>
    <rPh sb="2" eb="3">
      <t>タ</t>
    </rPh>
    <rPh sb="4" eb="6">
      <t>キョウイク</t>
    </rPh>
    <rPh sb="7" eb="9">
      <t>ガクシュウ</t>
    </rPh>
    <rPh sb="9" eb="11">
      <t>シエン</t>
    </rPh>
    <rPh sb="11" eb="12">
      <t>ギョウ</t>
    </rPh>
    <rPh sb="13" eb="15">
      <t>シャカイ</t>
    </rPh>
    <rPh sb="15" eb="17">
      <t>キョウイク</t>
    </rPh>
    <rPh sb="18" eb="19">
      <t>カギ</t>
    </rPh>
    <phoneticPr fontId="2"/>
  </si>
  <si>
    <t>その他の教育、学習支援業（学習塾及び教養・技能教授業に限る。）</t>
    <rPh sb="2" eb="3">
      <t>タ</t>
    </rPh>
    <rPh sb="4" eb="6">
      <t>キョウイク</t>
    </rPh>
    <rPh sb="7" eb="9">
      <t>ガクシュウ</t>
    </rPh>
    <rPh sb="9" eb="11">
      <t>シエン</t>
    </rPh>
    <rPh sb="11" eb="12">
      <t>ギョウ</t>
    </rPh>
    <rPh sb="13" eb="16">
      <t>ガクシュウジュク</t>
    </rPh>
    <rPh sb="16" eb="17">
      <t>オヨ</t>
    </rPh>
    <rPh sb="18" eb="20">
      <t>キョウヨウ</t>
    </rPh>
    <rPh sb="21" eb="23">
      <t>ギノウ</t>
    </rPh>
    <rPh sb="23" eb="25">
      <t>キョウジュ</t>
    </rPh>
    <rPh sb="25" eb="26">
      <t>ギョウ</t>
    </rPh>
    <rPh sb="27" eb="28">
      <t>カギ</t>
    </rPh>
    <phoneticPr fontId="2"/>
  </si>
  <si>
    <t>その他の教育、学習支援業（記号35及び記号36に該当するものを除く。）</t>
    <rPh sb="2" eb="3">
      <t>タ</t>
    </rPh>
    <rPh sb="4" eb="6">
      <t>キョウイク</t>
    </rPh>
    <rPh sb="7" eb="9">
      <t>ガクシュウ</t>
    </rPh>
    <rPh sb="9" eb="11">
      <t>シエン</t>
    </rPh>
    <rPh sb="11" eb="12">
      <t>ギョウ</t>
    </rPh>
    <rPh sb="13" eb="15">
      <t>キゴウ</t>
    </rPh>
    <rPh sb="17" eb="18">
      <t>オヨ</t>
    </rPh>
    <rPh sb="19" eb="21">
      <t>キゴウ</t>
    </rPh>
    <rPh sb="24" eb="26">
      <t>ガイトウ</t>
    </rPh>
    <rPh sb="31" eb="32">
      <t>ノゾ</t>
    </rPh>
    <phoneticPr fontId="2"/>
  </si>
  <si>
    <t>医療業、保健衛生</t>
    <rPh sb="0" eb="2">
      <t>イリョウ</t>
    </rPh>
    <rPh sb="2" eb="3">
      <t>ギョウ</t>
    </rPh>
    <rPh sb="4" eb="6">
      <t>ホケン</t>
    </rPh>
    <rPh sb="6" eb="8">
      <t>エイセイ</t>
    </rPh>
    <phoneticPr fontId="2"/>
  </si>
  <si>
    <t>社会保険・社会福祉・介護事業</t>
    <rPh sb="0" eb="2">
      <t>シャカイ</t>
    </rPh>
    <rPh sb="2" eb="4">
      <t>ホケン</t>
    </rPh>
    <rPh sb="5" eb="7">
      <t>シャカイ</t>
    </rPh>
    <rPh sb="7" eb="9">
      <t>フクシ</t>
    </rPh>
    <rPh sb="10" eb="12">
      <t>カイゴ</t>
    </rPh>
    <rPh sb="12" eb="14">
      <t>ジギョウ</t>
    </rPh>
    <phoneticPr fontId="2"/>
  </si>
  <si>
    <t>郵便業（信書便事業を含む。）、郵便局</t>
    <rPh sb="2" eb="3">
      <t>ギョウ</t>
    </rPh>
    <rPh sb="4" eb="6">
      <t>シンショ</t>
    </rPh>
    <rPh sb="6" eb="7">
      <t>ビン</t>
    </rPh>
    <rPh sb="7" eb="9">
      <t>ジギョウ</t>
    </rPh>
    <rPh sb="10" eb="11">
      <t>フク</t>
    </rPh>
    <rPh sb="15" eb="17">
      <t>ユウビン</t>
    </rPh>
    <phoneticPr fontId="2"/>
  </si>
  <si>
    <t>その他の生活関連サービス業（旅行業に限る。）</t>
    <rPh sb="2" eb="3">
      <t>タ</t>
    </rPh>
    <rPh sb="4" eb="6">
      <t>セイカツ</t>
    </rPh>
    <rPh sb="6" eb="8">
      <t>カンレン</t>
    </rPh>
    <rPh sb="12" eb="13">
      <t>ギョウ</t>
    </rPh>
    <rPh sb="18" eb="19">
      <t>カギ</t>
    </rPh>
    <phoneticPr fontId="2"/>
  </si>
  <si>
    <t>物品賃貸業、専門サービス業、広告業、技術サービス業、洗濯・理容・美容・浴場業、その他の生活関連サービス業（旅行業を除く。）、協同組合、サービス業（他に分類されないもの）（記号41及び記号44に該当するものを除く。）</t>
    <rPh sb="0" eb="2">
      <t>ブッピン</t>
    </rPh>
    <rPh sb="2" eb="5">
      <t>チンタイギョウ</t>
    </rPh>
    <rPh sb="6" eb="8">
      <t>センモン</t>
    </rPh>
    <rPh sb="12" eb="13">
      <t>ギョウ</t>
    </rPh>
    <rPh sb="14" eb="16">
      <t>コウコク</t>
    </rPh>
    <rPh sb="16" eb="17">
      <t>ギョウ</t>
    </rPh>
    <rPh sb="18" eb="20">
      <t>ギジュツ</t>
    </rPh>
    <rPh sb="24" eb="25">
      <t>ギョウ</t>
    </rPh>
    <rPh sb="26" eb="28">
      <t>センタク</t>
    </rPh>
    <rPh sb="29" eb="31">
      <t>リヨウ</t>
    </rPh>
    <rPh sb="32" eb="34">
      <t>ビヨウ</t>
    </rPh>
    <rPh sb="35" eb="37">
      <t>ヨクジョウ</t>
    </rPh>
    <rPh sb="37" eb="38">
      <t>ギョウ</t>
    </rPh>
    <rPh sb="43" eb="45">
      <t>セイカツ</t>
    </rPh>
    <rPh sb="45" eb="47">
      <t>カンレン</t>
    </rPh>
    <rPh sb="53" eb="56">
      <t>リョコウギョウ</t>
    </rPh>
    <rPh sb="57" eb="58">
      <t>ノゾ</t>
    </rPh>
    <rPh sb="62" eb="64">
      <t>キョウドウ</t>
    </rPh>
    <rPh sb="64" eb="66">
      <t>クミアイ</t>
    </rPh>
    <rPh sb="71" eb="72">
      <t>ギョウ</t>
    </rPh>
    <rPh sb="73" eb="74">
      <t>タ</t>
    </rPh>
    <rPh sb="75" eb="77">
      <t>ブンルイ</t>
    </rPh>
    <rPh sb="85" eb="87">
      <t>キゴウ</t>
    </rPh>
    <rPh sb="89" eb="90">
      <t>オヨ</t>
    </rPh>
    <rPh sb="91" eb="93">
      <t>キゴウ</t>
    </rPh>
    <rPh sb="96" eb="98">
      <t>ガイトウ</t>
    </rPh>
    <rPh sb="103" eb="104">
      <t>ノゾ</t>
    </rPh>
    <phoneticPr fontId="2"/>
  </si>
  <si>
    <t>居住専用住宅（付属建築物を除く。）</t>
    <rPh sb="0" eb="2">
      <t>キョジュウ</t>
    </rPh>
    <rPh sb="2" eb="4">
      <t>センヨウ</t>
    </rPh>
    <rPh sb="4" eb="6">
      <t>ジュウタク</t>
    </rPh>
    <rPh sb="7" eb="9">
      <t>フゾク</t>
    </rPh>
    <rPh sb="9" eb="12">
      <t>ケンチクブツ</t>
    </rPh>
    <rPh sb="13" eb="14">
      <t>ノゾ</t>
    </rPh>
    <phoneticPr fontId="2"/>
  </si>
  <si>
    <t>寮、寄宿舎、合宿所（付属建築物を除く。）</t>
    <rPh sb="0" eb="1">
      <t>リョウ</t>
    </rPh>
    <rPh sb="2" eb="5">
      <t>キシュクシャ</t>
    </rPh>
    <rPh sb="6" eb="8">
      <t>ガッシュク</t>
    </rPh>
    <rPh sb="8" eb="9">
      <t>ジョ</t>
    </rPh>
    <rPh sb="10" eb="12">
      <t>フゾク</t>
    </rPh>
    <rPh sb="12" eb="15">
      <t>ケンチクブツ</t>
    </rPh>
    <rPh sb="16" eb="17">
      <t>ノゾ</t>
    </rPh>
    <phoneticPr fontId="2"/>
  </si>
  <si>
    <t>寮、寄宿舎、合宿所付属建築物（物置、車庫等）</t>
    <rPh sb="9" eb="11">
      <t>フゾク</t>
    </rPh>
    <rPh sb="11" eb="14">
      <t>ケンチクブツ</t>
    </rPh>
    <rPh sb="15" eb="17">
      <t>モノオキ</t>
    </rPh>
    <rPh sb="18" eb="20">
      <t>シャコ</t>
    </rPh>
    <rPh sb="20" eb="21">
      <t>トウ</t>
    </rPh>
    <phoneticPr fontId="2"/>
  </si>
  <si>
    <t>中学校又は高等学校</t>
    <rPh sb="3" eb="4">
      <t>マタ</t>
    </rPh>
    <phoneticPr fontId="2"/>
  </si>
  <si>
    <t>図書館その他これに類するもの</t>
    <phoneticPr fontId="2"/>
  </si>
  <si>
    <t>博物館その他これに類するもの</t>
    <phoneticPr fontId="2"/>
  </si>
  <si>
    <t>老人ホーム、身体障害者福祉ホームその他これに類するもの</t>
    <phoneticPr fontId="2"/>
  </si>
  <si>
    <t>保育所その他これに類するもの</t>
    <phoneticPr fontId="2"/>
  </si>
  <si>
    <t>児童福祉施設等（前3項に掲げるものを除く。）</t>
    <rPh sb="8" eb="9">
      <t>ゼン</t>
    </rPh>
    <rPh sb="10" eb="11">
      <t>コウ</t>
    </rPh>
    <rPh sb="12" eb="13">
      <t>カカ</t>
    </rPh>
    <rPh sb="18" eb="19">
      <t>ノゾ</t>
    </rPh>
    <phoneticPr fontId="2"/>
  </si>
  <si>
    <t>公衆浴場（個室付浴場業に係る公衆浴場を除く。）</t>
    <phoneticPr fontId="2"/>
  </si>
  <si>
    <t>08280</t>
    <phoneticPr fontId="2"/>
  </si>
  <si>
    <t>08290</t>
    <phoneticPr fontId="2"/>
  </si>
  <si>
    <t>公衆電話所</t>
    <rPh sb="0" eb="2">
      <t>コウシュウ</t>
    </rPh>
    <rPh sb="2" eb="4">
      <t>デンワ</t>
    </rPh>
    <rPh sb="4" eb="5">
      <t>ショ</t>
    </rPh>
    <phoneticPr fontId="2"/>
  </si>
  <si>
    <t>郵便法（昭和二十二年法律第百六十五号）の規定により行う郵便の業務の用に供する施設</t>
    <rPh sb="0" eb="3">
      <t>ユウビンホウ</t>
    </rPh>
    <rPh sb="4" eb="6">
      <t>ショウワ</t>
    </rPh>
    <rPh sb="6" eb="10">
      <t>２２ネン</t>
    </rPh>
    <rPh sb="10" eb="12">
      <t>ホウリツ</t>
    </rPh>
    <rPh sb="12" eb="13">
      <t>ダイ</t>
    </rPh>
    <rPh sb="13" eb="18">
      <t>１６５ゴウ</t>
    </rPh>
    <rPh sb="20" eb="22">
      <t>キテイ</t>
    </rPh>
    <rPh sb="25" eb="26">
      <t>オコナ</t>
    </rPh>
    <rPh sb="27" eb="29">
      <t>ユウビン</t>
    </rPh>
    <rPh sb="30" eb="32">
      <t>ギョウム</t>
    </rPh>
    <rPh sb="33" eb="34">
      <t>ヨウ</t>
    </rPh>
    <rPh sb="35" eb="36">
      <t>キョウ</t>
    </rPh>
    <rPh sb="38" eb="40">
      <t>シセツ</t>
    </rPh>
    <phoneticPr fontId="2"/>
  </si>
  <si>
    <t>建築基準法施行令第130条の4第5号に基づき国土交通大臣が指定する施設</t>
    <rPh sb="22" eb="24">
      <t>コクド</t>
    </rPh>
    <rPh sb="24" eb="26">
      <t>コウツウ</t>
    </rPh>
    <phoneticPr fontId="2"/>
  </si>
  <si>
    <t>工場（自動車修理工場を除く。）</t>
    <phoneticPr fontId="2"/>
  </si>
  <si>
    <t>体育館又はスポーツの練習場（前項に掲げるものを除く。）</t>
    <rPh sb="14" eb="16">
      <t>ゼンコウ</t>
    </rPh>
    <rPh sb="17" eb="18">
      <t>カカ</t>
    </rPh>
    <rPh sb="23" eb="24">
      <t>ノゾ</t>
    </rPh>
    <phoneticPr fontId="2"/>
  </si>
  <si>
    <t>百貨店、マーケットその他の物品販売業を営む店舗（前項に掲げるもの及び専ら性的好奇心をそそる写真その他の物品の販売を行うものを除く。）</t>
    <rPh sb="24" eb="26">
      <t>ゼンコウ</t>
    </rPh>
    <rPh sb="27" eb="28">
      <t>カカ</t>
    </rPh>
    <rPh sb="32" eb="33">
      <t>オヨ</t>
    </rPh>
    <rPh sb="34" eb="35">
      <t>モッパ</t>
    </rPh>
    <rPh sb="36" eb="38">
      <t>セイテキ</t>
    </rPh>
    <rPh sb="38" eb="41">
      <t>コウキシン</t>
    </rPh>
    <rPh sb="45" eb="47">
      <t>シャシン</t>
    </rPh>
    <rPh sb="49" eb="50">
      <t>タ</t>
    </rPh>
    <rPh sb="51" eb="53">
      <t>ブッピン</t>
    </rPh>
    <rPh sb="54" eb="56">
      <t>ハンバイ</t>
    </rPh>
    <rPh sb="57" eb="58">
      <t>オコナ</t>
    </rPh>
    <rPh sb="62" eb="63">
      <t>ノゾ</t>
    </rPh>
    <phoneticPr fontId="2"/>
  </si>
  <si>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っては、その出力の合計が0.75キロワット以下のものに限る。）、自家販売のために食品製造業を営むパン屋、米屋、豆腐屋、菓子屋その他これらに類するもので作業場の床面積の合計が50平方メートル以内のもの（原動機を使用する場合にあっては、その出力の合計が0.75キロワット以下のものに限る。）又は学習塾、華道教室、囲碁教室その他これらに類する施設</t>
    <rPh sb="94" eb="96">
      <t>サギョウ</t>
    </rPh>
    <rPh sb="96" eb="97">
      <t>ジョウ</t>
    </rPh>
    <rPh sb="98" eb="101">
      <t>ユカメンセキ</t>
    </rPh>
    <rPh sb="102" eb="104">
      <t>ゴウケイ</t>
    </rPh>
    <rPh sb="107" eb="109">
      <t>ヘイホウ</t>
    </rPh>
    <rPh sb="113" eb="115">
      <t>イナイ</t>
    </rPh>
    <rPh sb="119" eb="122">
      <t>ゲンドウキ</t>
    </rPh>
    <rPh sb="123" eb="125">
      <t>シヨウ</t>
    </rPh>
    <rPh sb="127" eb="129">
      <t>バアイ</t>
    </rPh>
    <rPh sb="137" eb="139">
      <t>シュツリョク</t>
    </rPh>
    <rPh sb="140" eb="142">
      <t>ゴウケイ</t>
    </rPh>
    <rPh sb="152" eb="154">
      <t>イカ</t>
    </rPh>
    <rPh sb="158" eb="159">
      <t>カギ</t>
    </rPh>
    <rPh sb="206" eb="208">
      <t>サギョウ</t>
    </rPh>
    <rPh sb="208" eb="209">
      <t>ジョウ</t>
    </rPh>
    <rPh sb="210" eb="213">
      <t>ユカメンセキ</t>
    </rPh>
    <rPh sb="214" eb="216">
      <t>ゴウケイ</t>
    </rPh>
    <rPh sb="219" eb="221">
      <t>ヘイホウ</t>
    </rPh>
    <rPh sb="225" eb="227">
      <t>イナイ</t>
    </rPh>
    <rPh sb="231" eb="234">
      <t>ゲンドウキ</t>
    </rPh>
    <rPh sb="235" eb="237">
      <t>シヨウ</t>
    </rPh>
    <rPh sb="239" eb="241">
      <t>バアイ</t>
    </rPh>
    <rPh sb="249" eb="251">
      <t>シュツリョク</t>
    </rPh>
    <rPh sb="252" eb="254">
      <t>ゴウケイ</t>
    </rPh>
    <rPh sb="264" eb="266">
      <t>イカ</t>
    </rPh>
    <rPh sb="270" eb="271">
      <t>カギ</t>
    </rPh>
    <rPh sb="274" eb="275">
      <t>マタ</t>
    </rPh>
    <phoneticPr fontId="2"/>
  </si>
  <si>
    <t>物品販売業を営む店舗以外の店舗（前２項に掲げるものを除く。）</t>
    <rPh sb="16" eb="17">
      <t>マエ</t>
    </rPh>
    <rPh sb="18" eb="19">
      <t>コウ</t>
    </rPh>
    <rPh sb="20" eb="21">
      <t>カカ</t>
    </rPh>
    <rPh sb="26" eb="27">
      <t>ノゾ</t>
    </rPh>
    <phoneticPr fontId="2"/>
  </si>
  <si>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rPh sb="5" eb="6">
      <t>ギョウ</t>
    </rPh>
    <phoneticPr fontId="2"/>
  </si>
  <si>
    <t>理髪店、美容院、クリーニング取次店、質屋、貸衣装屋、貸本屋その他これらに類するサービス業を営む店舗、洋服店、畳屋、建具屋、自転車店、家庭電気器具店その他これらに類するサービス業を営む店舗、自家販売のために食品製造業を営むパン屋、米屋、豆腐屋、菓子屋その他これらに類するもの、又は学習塾、華道教室、囲碁教室その他これらに類する施設</t>
    <rPh sb="137" eb="138">
      <t>マタ</t>
    </rPh>
    <phoneticPr fontId="2"/>
  </si>
  <si>
    <t>（入力すると色が消えます。）</t>
    <rPh sb="1" eb="3">
      <t>ニュウリョク</t>
    </rPh>
    <rPh sb="6" eb="7">
      <t>イロ</t>
    </rPh>
    <rPh sb="8" eb="9">
      <t>キ</t>
    </rPh>
    <phoneticPr fontId="2"/>
  </si>
  <si>
    <t>(入力すると色が消えます。）</t>
    <rPh sb="1" eb="3">
      <t>ニュウリョク</t>
    </rPh>
    <rPh sb="6" eb="7">
      <t>イロ</t>
    </rPh>
    <rPh sb="8" eb="9">
      <t>キ</t>
    </rPh>
    <phoneticPr fontId="2"/>
  </si>
  <si>
    <t>【ﾆ．建築基準法第53条第1項の規定による建築物の建蔽率】</t>
    <rPh sb="3" eb="5">
      <t>ケンチク</t>
    </rPh>
    <rPh sb="5" eb="8">
      <t>キジュンホウ</t>
    </rPh>
    <rPh sb="8" eb="9">
      <t>ダイ</t>
    </rPh>
    <rPh sb="11" eb="12">
      <t>ジョウ</t>
    </rPh>
    <rPh sb="12" eb="13">
      <t>ダイ</t>
    </rPh>
    <rPh sb="14" eb="15">
      <t>コウ</t>
    </rPh>
    <rPh sb="16" eb="18">
      <t>キテイ</t>
    </rPh>
    <rPh sb="21" eb="24">
      <t>ケンチクブツ</t>
    </rPh>
    <rPh sb="25" eb="28">
      <t>ケンペイリツ</t>
    </rPh>
    <phoneticPr fontId="2"/>
  </si>
  <si>
    <t>【ﾊ．ｴﾚﾍﾞｰﾀｰの昇降路の部分】</t>
    <rPh sb="11" eb="13">
      <t>ショウコウ</t>
    </rPh>
    <rPh sb="13" eb="14">
      <t>ロ</t>
    </rPh>
    <rPh sb="15" eb="17">
      <t>ブブン</t>
    </rPh>
    <phoneticPr fontId="2"/>
  </si>
  <si>
    <t>【ﾎ．自動車車庫等の部分】</t>
    <rPh sb="3" eb="6">
      <t>ジドウシャ</t>
    </rPh>
    <rPh sb="6" eb="8">
      <t>シャコ</t>
    </rPh>
    <rPh sb="8" eb="9">
      <t>トウ</t>
    </rPh>
    <rPh sb="10" eb="12">
      <t>ブブン</t>
    </rPh>
    <phoneticPr fontId="2"/>
  </si>
  <si>
    <t>【ﾍ．備蓄倉庫の部分】</t>
    <rPh sb="3" eb="5">
      <t>ビチク</t>
    </rPh>
    <rPh sb="5" eb="7">
      <t>ソウコ</t>
    </rPh>
    <rPh sb="8" eb="10">
      <t>ブブン</t>
    </rPh>
    <phoneticPr fontId="2"/>
  </si>
  <si>
    <t>【ﾄ．蓄電池の設置部分】</t>
    <rPh sb="3" eb="6">
      <t>チクデンチ</t>
    </rPh>
    <rPh sb="7" eb="9">
      <t>セッチ</t>
    </rPh>
    <rPh sb="9" eb="11">
      <t>ブブン</t>
    </rPh>
    <phoneticPr fontId="2"/>
  </si>
  <si>
    <t>【ﾁ．自家発電設備の設置部分】</t>
    <rPh sb="3" eb="5">
      <t>ジカ</t>
    </rPh>
    <rPh sb="5" eb="7">
      <t>ハツデン</t>
    </rPh>
    <rPh sb="7" eb="9">
      <t>セツビ</t>
    </rPh>
    <rPh sb="10" eb="12">
      <t>セッチ</t>
    </rPh>
    <rPh sb="12" eb="14">
      <t>ブブン</t>
    </rPh>
    <phoneticPr fontId="2"/>
  </si>
  <si>
    <t>【ﾘ．貯水槽の設置部分】</t>
    <rPh sb="3" eb="6">
      <t>チョスイソウ</t>
    </rPh>
    <rPh sb="7" eb="9">
      <t>セッチ</t>
    </rPh>
    <rPh sb="9" eb="11">
      <t>ブブン</t>
    </rPh>
    <phoneticPr fontId="2"/>
  </si>
  <si>
    <t>【ﾛ．建蔽率】</t>
    <rPh sb="3" eb="6">
      <t>ケンペイリツ</t>
    </rPh>
    <phoneticPr fontId="2"/>
  </si>
  <si>
    <t>飲食店（次項に掲げるものを除く。）</t>
    <rPh sb="4" eb="5">
      <t>ツギ</t>
    </rPh>
    <rPh sb="7" eb="8">
      <t>カカ</t>
    </rPh>
    <rPh sb="13" eb="14">
      <t>ノゾ</t>
    </rPh>
    <phoneticPr fontId="2"/>
  </si>
  <si>
    <t>耐火建築物</t>
    <rPh sb="0" eb="2">
      <t>タイカ</t>
    </rPh>
    <rPh sb="2" eb="4">
      <t>ケンチク</t>
    </rPh>
    <rPh sb="4" eb="5">
      <t>ブツ</t>
    </rPh>
    <phoneticPr fontId="2"/>
  </si>
  <si>
    <t>準耐火建築物（イ-1）</t>
    <rPh sb="0" eb="1">
      <t>ジュン</t>
    </rPh>
    <rPh sb="1" eb="3">
      <t>タイカ</t>
    </rPh>
    <rPh sb="3" eb="5">
      <t>ケンチク</t>
    </rPh>
    <rPh sb="5" eb="6">
      <t>ブツ</t>
    </rPh>
    <phoneticPr fontId="2"/>
  </si>
  <si>
    <t>準耐火建築物（イ-2）</t>
    <rPh sb="0" eb="1">
      <t>ジュン</t>
    </rPh>
    <rPh sb="1" eb="3">
      <t>タイカ</t>
    </rPh>
    <rPh sb="3" eb="5">
      <t>ケンチク</t>
    </rPh>
    <rPh sb="5" eb="6">
      <t>ブツ</t>
    </rPh>
    <phoneticPr fontId="2"/>
  </si>
  <si>
    <t>準耐火建築物（ロ-1）</t>
    <rPh sb="0" eb="1">
      <t>ジュン</t>
    </rPh>
    <rPh sb="1" eb="3">
      <t>タイカ</t>
    </rPh>
    <rPh sb="3" eb="5">
      <t>ケンチク</t>
    </rPh>
    <rPh sb="5" eb="6">
      <t>ブツ</t>
    </rPh>
    <phoneticPr fontId="2"/>
  </si>
  <si>
    <t>準耐火建築物（ロ-2）</t>
    <rPh sb="0" eb="1">
      <t>ジュン</t>
    </rPh>
    <rPh sb="1" eb="3">
      <t>タイカ</t>
    </rPh>
    <rPh sb="3" eb="5">
      <t>ケンチク</t>
    </rPh>
    <rPh sb="5" eb="6">
      <t>ブツ</t>
    </rPh>
    <phoneticPr fontId="2"/>
  </si>
  <si>
    <t>耐火構造建築物</t>
    <rPh sb="0" eb="2">
      <t>タイカ</t>
    </rPh>
    <rPh sb="2" eb="4">
      <t>コウゾウ</t>
    </rPh>
    <rPh sb="4" eb="7">
      <t>ケンチクブツ</t>
    </rPh>
    <phoneticPr fontId="2"/>
  </si>
  <si>
    <t>特定避難時間倒壊等防止建築物</t>
    <rPh sb="0" eb="2">
      <t>トクテイ</t>
    </rPh>
    <rPh sb="2" eb="4">
      <t>ヒナン</t>
    </rPh>
    <rPh sb="4" eb="6">
      <t>ジカン</t>
    </rPh>
    <rPh sb="6" eb="8">
      <t>トウカイ</t>
    </rPh>
    <rPh sb="8" eb="9">
      <t>トウ</t>
    </rPh>
    <rPh sb="9" eb="11">
      <t>ボウシ</t>
    </rPh>
    <rPh sb="11" eb="14">
      <t>ケンチクブツ</t>
    </rPh>
    <phoneticPr fontId="2"/>
  </si>
  <si>
    <t>電気</t>
    <rPh sb="0" eb="2">
      <t>デンキ</t>
    </rPh>
    <phoneticPr fontId="2"/>
  </si>
  <si>
    <t>給水</t>
    <rPh sb="0" eb="2">
      <t>キュウスイ</t>
    </rPh>
    <phoneticPr fontId="2"/>
  </si>
  <si>
    <t>排水</t>
    <rPh sb="0" eb="2">
      <t>ハイスイ</t>
    </rPh>
    <phoneticPr fontId="2"/>
  </si>
  <si>
    <t>換気</t>
    <rPh sb="0" eb="2">
      <t>カンキ</t>
    </rPh>
    <phoneticPr fontId="2"/>
  </si>
  <si>
    <t>暖房</t>
    <rPh sb="0" eb="2">
      <t>ダンボウ</t>
    </rPh>
    <phoneticPr fontId="2"/>
  </si>
  <si>
    <t>冷房</t>
    <rPh sb="0" eb="2">
      <t>レイボウ</t>
    </rPh>
    <phoneticPr fontId="2"/>
  </si>
  <si>
    <t>排煙</t>
    <rPh sb="0" eb="2">
      <t>ハイエン</t>
    </rPh>
    <phoneticPr fontId="2"/>
  </si>
  <si>
    <t>煙突</t>
    <rPh sb="0" eb="2">
      <t>エントツ</t>
    </rPh>
    <phoneticPr fontId="2"/>
  </si>
  <si>
    <t>昇降機</t>
    <rPh sb="0" eb="3">
      <t>ショウコウキ</t>
    </rPh>
    <phoneticPr fontId="2"/>
  </si>
  <si>
    <t>避雷針</t>
    <rPh sb="0" eb="3">
      <t>ヒライシン</t>
    </rPh>
    <phoneticPr fontId="2"/>
  </si>
  <si>
    <t>火災警報器</t>
    <rPh sb="0" eb="2">
      <t>カサイ</t>
    </rPh>
    <rPh sb="2" eb="5">
      <t>ケイホウキ</t>
    </rPh>
    <phoneticPr fontId="2"/>
  </si>
  <si>
    <t>※　上階から記入してください。</t>
    <rPh sb="2" eb="4">
      <t>ジョウカイ</t>
    </rPh>
    <rPh sb="6" eb="8">
      <t>キニュウ</t>
    </rPh>
    <phoneticPr fontId="2"/>
  </si>
  <si>
    <t>（例）</t>
    <rPh sb="1" eb="2">
      <t>レイ</t>
    </rPh>
    <phoneticPr fontId="2"/>
  </si>
  <si>
    <t>３階</t>
    <rPh sb="1" eb="2">
      <t>カイ</t>
    </rPh>
    <phoneticPr fontId="2"/>
  </si>
  <si>
    <t>２階</t>
    <rPh sb="1" eb="2">
      <t>カイ</t>
    </rPh>
    <phoneticPr fontId="2"/>
  </si>
  <si>
    <t>１階</t>
    <rPh sb="1" eb="2">
      <t>カイ</t>
    </rPh>
    <phoneticPr fontId="2"/>
  </si>
  <si>
    <t>※　床高さ450未満の時は、その防湿方法を（　　）添え書きしてください。</t>
    <rPh sb="2" eb="3">
      <t>ユカ</t>
    </rPh>
    <rPh sb="3" eb="4">
      <t>タカ</t>
    </rPh>
    <rPh sb="8" eb="10">
      <t>ミマン</t>
    </rPh>
    <rPh sb="11" eb="12">
      <t>トキ</t>
    </rPh>
    <rPh sb="16" eb="18">
      <t>ボウシツ</t>
    </rPh>
    <rPh sb="18" eb="20">
      <t>ホウホウ</t>
    </rPh>
    <rPh sb="25" eb="26">
      <t>ソ</t>
    </rPh>
    <rPh sb="27" eb="28">
      <t>ガ</t>
    </rPh>
    <phoneticPr fontId="2"/>
  </si>
  <si>
    <t>※　材料と共に認定番号を（　　）添え書きしてください。</t>
    <rPh sb="2" eb="4">
      <t>ザイリョウ</t>
    </rPh>
    <rPh sb="5" eb="6">
      <t>トモ</t>
    </rPh>
    <rPh sb="7" eb="9">
      <t>ニンテイ</t>
    </rPh>
    <rPh sb="9" eb="11">
      <t>バンゴウ</t>
    </rPh>
    <rPh sb="16" eb="17">
      <t>ソ</t>
    </rPh>
    <rPh sb="18" eb="19">
      <t>ガ</t>
    </rPh>
    <phoneticPr fontId="2"/>
  </si>
  <si>
    <t>※　同上</t>
    <rPh sb="2" eb="4">
      <t>ドウジョウ</t>
    </rPh>
    <phoneticPr fontId="2"/>
  </si>
  <si>
    <t>※　ﾍ．は、災害用のものです。</t>
    <rPh sb="6" eb="9">
      <t>サイガイヨウ</t>
    </rPh>
    <phoneticPr fontId="2"/>
  </si>
  <si>
    <t>※　ﾛ．の面積は、地階のｴﾚﾍﾞｰﾀの昇降路、共同住宅の共用廊下、階段室の面積を除きます。</t>
    <rPh sb="5" eb="7">
      <t>メンセキ</t>
    </rPh>
    <rPh sb="9" eb="11">
      <t>チカイ</t>
    </rPh>
    <rPh sb="19" eb="21">
      <t>ショウコウ</t>
    </rPh>
    <rPh sb="21" eb="22">
      <t>ロ</t>
    </rPh>
    <rPh sb="23" eb="25">
      <t>キョウドウ</t>
    </rPh>
    <rPh sb="25" eb="27">
      <t>ジュウタク</t>
    </rPh>
    <rPh sb="28" eb="30">
      <t>キョウヨウ</t>
    </rPh>
    <rPh sb="30" eb="32">
      <t>ロウカ</t>
    </rPh>
    <rPh sb="33" eb="35">
      <t>カイダン</t>
    </rPh>
    <rPh sb="35" eb="36">
      <t>シツ</t>
    </rPh>
    <rPh sb="37" eb="39">
      <t>メンセキ</t>
    </rPh>
    <rPh sb="40" eb="41">
      <t>ノゾ</t>
    </rPh>
    <phoneticPr fontId="2"/>
  </si>
  <si>
    <t>※　ﾊ．の面積は、各階のｴﾚﾍﾞｰﾀの昇降路の合計面積です。</t>
    <rPh sb="5" eb="7">
      <t>メンセキ</t>
    </rPh>
    <rPh sb="9" eb="11">
      <t>カクカイ</t>
    </rPh>
    <rPh sb="19" eb="21">
      <t>ショウコウ</t>
    </rPh>
    <rPh sb="21" eb="22">
      <t>ロ</t>
    </rPh>
    <rPh sb="23" eb="25">
      <t>ゴウケイ</t>
    </rPh>
    <rPh sb="25" eb="27">
      <t>メンセキ</t>
    </rPh>
    <phoneticPr fontId="2"/>
  </si>
  <si>
    <t>敷地内の主たる建築物の構造を記します。</t>
    <rPh sb="0" eb="2">
      <t>シキチ</t>
    </rPh>
    <rPh sb="2" eb="3">
      <t>ナイ</t>
    </rPh>
    <rPh sb="4" eb="5">
      <t>シュ</t>
    </rPh>
    <rPh sb="7" eb="10">
      <t>ケンチクブツ</t>
    </rPh>
    <rPh sb="11" eb="13">
      <t>コウゾウ</t>
    </rPh>
    <rPh sb="14" eb="15">
      <t>キ</t>
    </rPh>
    <phoneticPr fontId="2"/>
  </si>
  <si>
    <t>　　 10㎡以下のものは、19欄にその概要を記述してください。</t>
    <rPh sb="6" eb="8">
      <t>イカ</t>
    </rPh>
    <rPh sb="15" eb="16">
      <t>ラン</t>
    </rPh>
    <rPh sb="19" eb="21">
      <t>ガイヨウ</t>
    </rPh>
    <rPh sb="22" eb="24">
      <t>キジュツ</t>
    </rPh>
    <phoneticPr fontId="2"/>
  </si>
  <si>
    <t>ガス</t>
    <phoneticPr fontId="2"/>
  </si>
  <si>
    <t>消火</t>
    <rPh sb="0" eb="2">
      <t>ショウカ</t>
    </rPh>
    <phoneticPr fontId="2"/>
  </si>
  <si>
    <t>浄化槽</t>
    <rPh sb="0" eb="3">
      <t>ジョウカソウ</t>
    </rPh>
    <phoneticPr fontId="2"/>
  </si>
  <si>
    <t>※　構造を選択してください。混構造の時は、V20セルも選択。</t>
    <rPh sb="2" eb="4">
      <t>コウゾウ</t>
    </rPh>
    <rPh sb="5" eb="7">
      <t>センタク</t>
    </rPh>
    <rPh sb="14" eb="15">
      <t>コン</t>
    </rPh>
    <rPh sb="15" eb="17">
      <t>コウゾウ</t>
    </rPh>
    <rPh sb="18" eb="19">
      <t>トキ</t>
    </rPh>
    <rPh sb="27" eb="29">
      <t>センタク</t>
    </rPh>
    <phoneticPr fontId="2"/>
  </si>
  <si>
    <t>※　仕様を選択してください。</t>
    <rPh sb="2" eb="4">
      <t>シヨウ</t>
    </rPh>
    <rPh sb="5" eb="7">
      <t>センタク</t>
    </rPh>
    <phoneticPr fontId="2"/>
  </si>
  <si>
    <t>※　設置する建築設備を選択（該当するものを■）してください。</t>
    <rPh sb="2" eb="4">
      <t>セッチ</t>
    </rPh>
    <rPh sb="6" eb="8">
      <t>ケンチク</t>
    </rPh>
    <rPh sb="8" eb="10">
      <t>セツビ</t>
    </rPh>
    <rPh sb="11" eb="13">
      <t>センタク</t>
    </rPh>
    <rPh sb="14" eb="16">
      <t>ガイトウ</t>
    </rPh>
    <phoneticPr fontId="2"/>
  </si>
  <si>
    <t>※　種別を選択してください。</t>
    <rPh sb="2" eb="4">
      <t>シュベツ</t>
    </rPh>
    <rPh sb="5" eb="7">
      <t>センタク</t>
    </rPh>
    <phoneticPr fontId="2"/>
  </si>
  <si>
    <t>【昇降機の製造、供給及び流通業】</t>
    <rPh sb="1" eb="4">
      <t>ショウコウキ</t>
    </rPh>
    <phoneticPr fontId="2"/>
  </si>
  <si>
    <t>株式会社北関東建築検査機構</t>
    <rPh sb="0" eb="2">
      <t>カブシキ</t>
    </rPh>
    <rPh sb="2" eb="4">
      <t>ガイシャ</t>
    </rPh>
    <rPh sb="4" eb="5">
      <t>キタ</t>
    </rPh>
    <rPh sb="5" eb="7">
      <t>カントウ</t>
    </rPh>
    <rPh sb="7" eb="9">
      <t>ケンチク</t>
    </rPh>
    <rPh sb="9" eb="11">
      <t>ケンサ</t>
    </rPh>
    <rPh sb="11" eb="13">
      <t>キコウ</t>
    </rPh>
    <phoneticPr fontId="2"/>
  </si>
  <si>
    <t>NKBI－第10号様式</t>
    <phoneticPr fontId="2"/>
  </si>
  <si>
    <t>代表取締役　田口 和宏　様</t>
    <rPh sb="0" eb="2">
      <t>ダイヒョウ</t>
    </rPh>
    <rPh sb="2" eb="5">
      <t>トリシマリヤク</t>
    </rPh>
    <rPh sb="6" eb="8">
      <t>タグチ</t>
    </rPh>
    <rPh sb="9" eb="11">
      <t>カズヒロ</t>
    </rPh>
    <rPh sb="12" eb="13">
      <t>サマ</t>
    </rPh>
    <phoneticPr fontId="2"/>
  </si>
  <si>
    <t xml:space="preserve"> 第 建</t>
    <rPh sb="1" eb="2">
      <t>ダイ</t>
    </rPh>
    <rPh sb="3" eb="4">
      <t>ケン</t>
    </rPh>
    <phoneticPr fontId="2"/>
  </si>
  <si>
    <t xml:space="preserve">号 </t>
    <rPh sb="0" eb="1">
      <t>ゴウ</t>
    </rPh>
    <phoneticPr fontId="2"/>
  </si>
  <si>
    <t xml:space="preserve"> 第 NKBI建-</t>
    <rPh sb="1" eb="2">
      <t>ダイ</t>
    </rPh>
    <rPh sb="7" eb="8">
      <t>ケン</t>
    </rPh>
    <phoneticPr fontId="2"/>
  </si>
  <si>
    <t>【５．耐火建築物等】</t>
    <rPh sb="3" eb="5">
      <t>タイカ</t>
    </rPh>
    <rPh sb="5" eb="8">
      <t>ケンチクブツ</t>
    </rPh>
    <rPh sb="8" eb="9">
      <t>トウ</t>
    </rPh>
    <phoneticPr fontId="2"/>
  </si>
  <si>
    <t>　　選択肢にないものは、H41セルに直接入力。</t>
    <rPh sb="2" eb="5">
      <t>センタクシ</t>
    </rPh>
    <rPh sb="18" eb="20">
      <t>チョクセツ</t>
    </rPh>
    <rPh sb="20" eb="22">
      <t>ニュウリョク</t>
    </rPh>
    <phoneticPr fontId="2"/>
  </si>
  <si>
    <t>【ﾛ．地階の住宅又は老人ﾎｰﾑ等の部分】</t>
    <rPh sb="3" eb="5">
      <t>チカイ</t>
    </rPh>
    <rPh sb="6" eb="8">
      <t>ジュウタク</t>
    </rPh>
    <rPh sb="8" eb="9">
      <t>マタ</t>
    </rPh>
    <rPh sb="10" eb="12">
      <t>ロウジン</t>
    </rPh>
    <rPh sb="15" eb="16">
      <t>トウ</t>
    </rPh>
    <rPh sb="17" eb="19">
      <t>ブブン</t>
    </rPh>
    <phoneticPr fontId="2"/>
  </si>
  <si>
    <t>【ﾆ．共同住宅又は老人ﾎｰﾑ等の共用の廊下等の部分】</t>
    <rPh sb="3" eb="5">
      <t>キョウドウ</t>
    </rPh>
    <rPh sb="5" eb="7">
      <t>ジュウタク</t>
    </rPh>
    <rPh sb="7" eb="8">
      <t>マタ</t>
    </rPh>
    <rPh sb="9" eb="11">
      <t>ロウジン</t>
    </rPh>
    <rPh sb="14" eb="15">
      <t>トウ</t>
    </rPh>
    <rPh sb="16" eb="18">
      <t>キョウヨウ</t>
    </rPh>
    <phoneticPr fontId="2"/>
  </si>
  <si>
    <t>【ﾇ．宅配ﾎﾞｯｸｽの設置部分】</t>
    <rPh sb="3" eb="5">
      <t>タクハイ</t>
    </rPh>
    <rPh sb="11" eb="13">
      <t>セッチ</t>
    </rPh>
    <rPh sb="13" eb="15">
      <t>ブブン</t>
    </rPh>
    <phoneticPr fontId="2"/>
  </si>
  <si>
    <t>【ﾙ．住宅の部分】</t>
    <rPh sb="3" eb="5">
      <t>ジュウタク</t>
    </rPh>
    <rPh sb="6" eb="8">
      <t>ブブン</t>
    </rPh>
    <phoneticPr fontId="2"/>
  </si>
  <si>
    <t>【ﾜ．延べ面積】</t>
    <rPh sb="3" eb="4">
      <t>ノ</t>
    </rPh>
    <rPh sb="5" eb="7">
      <t>メンセキ</t>
    </rPh>
    <phoneticPr fontId="2"/>
  </si>
  <si>
    <t>【ｶ．容積率】</t>
    <rPh sb="3" eb="5">
      <t>ヨウセキ</t>
    </rPh>
    <rPh sb="5" eb="6">
      <t>リツ</t>
    </rPh>
    <phoneticPr fontId="2"/>
  </si>
  <si>
    <t>【ｦ．老人ﾎｰﾑ等の部分】</t>
    <rPh sb="3" eb="5">
      <t>ロウジン</t>
    </rPh>
    <rPh sb="8" eb="9">
      <t>トウ</t>
    </rPh>
    <rPh sb="10" eb="12">
      <t>ブブン</t>
    </rPh>
    <phoneticPr fontId="2"/>
  </si>
  <si>
    <t>NKBI-第00号様式</t>
    <rPh sb="5" eb="6">
      <t>ダイ</t>
    </rPh>
    <rPh sb="8" eb="9">
      <t>ゴウ</t>
    </rPh>
    <rPh sb="9" eb="11">
      <t>ヨウシキ</t>
    </rPh>
    <phoneticPr fontId="2"/>
  </si>
  <si>
    <t>適合状況調査申請書（建築物）</t>
    <rPh sb="0" eb="2">
      <t>テキゴウ</t>
    </rPh>
    <rPh sb="2" eb="4">
      <t>ジョウキョウ</t>
    </rPh>
    <rPh sb="4" eb="6">
      <t>チョウサ</t>
    </rPh>
    <rPh sb="6" eb="7">
      <t>サル</t>
    </rPh>
    <rPh sb="7" eb="8">
      <t>ショウ</t>
    </rPh>
    <rPh sb="8" eb="9">
      <t>ショ</t>
    </rPh>
    <rPh sb="10" eb="13">
      <t>ケンチクブツ</t>
    </rPh>
    <phoneticPr fontId="2"/>
  </si>
  <si>
    <t>　「検査済証のない建築物に係る指定確認検査機関を活用した建築基準法適合状況調査のための</t>
    <rPh sb="2" eb="4">
      <t>ケンサ</t>
    </rPh>
    <rPh sb="4" eb="5">
      <t>ズミ</t>
    </rPh>
    <rPh sb="5" eb="6">
      <t>ショウ</t>
    </rPh>
    <rPh sb="9" eb="12">
      <t>ケンチクブツ</t>
    </rPh>
    <rPh sb="13" eb="14">
      <t>カカ</t>
    </rPh>
    <rPh sb="15" eb="17">
      <t>シテイ</t>
    </rPh>
    <rPh sb="17" eb="19">
      <t>カクニン</t>
    </rPh>
    <rPh sb="19" eb="21">
      <t>ケンサ</t>
    </rPh>
    <rPh sb="21" eb="23">
      <t>キカン</t>
    </rPh>
    <rPh sb="24" eb="26">
      <t>カツヨウ</t>
    </rPh>
    <rPh sb="28" eb="30">
      <t>ケンチク</t>
    </rPh>
    <rPh sb="30" eb="33">
      <t>キジュンホウ</t>
    </rPh>
    <rPh sb="33" eb="35">
      <t>テキゴウ</t>
    </rPh>
    <rPh sb="35" eb="37">
      <t>ジョウキョウ</t>
    </rPh>
    <rPh sb="37" eb="39">
      <t>チョウサ</t>
    </rPh>
    <phoneticPr fontId="2"/>
  </si>
  <si>
    <t>ガイドライン（平成26年7月　国土交通省）」に基づく調査を申請します。</t>
    <rPh sb="23" eb="24">
      <t>モト</t>
    </rPh>
    <rPh sb="26" eb="28">
      <t>チョウサ</t>
    </rPh>
    <rPh sb="29" eb="31">
      <t>シンセイ</t>
    </rPh>
    <phoneticPr fontId="2"/>
  </si>
  <si>
    <t>　この図書に記載の事項は、事実に相違ありません。　</t>
    <phoneticPr fontId="2"/>
  </si>
  <si>
    <t>※調　査　欄</t>
    <rPh sb="1" eb="2">
      <t>チョウ</t>
    </rPh>
    <rPh sb="3" eb="4">
      <t>サ</t>
    </rPh>
    <rPh sb="5" eb="6">
      <t>ラン</t>
    </rPh>
    <phoneticPr fontId="2"/>
  </si>
  <si>
    <t>　第1回</t>
    <rPh sb="1" eb="2">
      <t>ダイ</t>
    </rPh>
    <rPh sb="3" eb="4">
      <t>カイ</t>
    </rPh>
    <phoneticPr fontId="2"/>
  </si>
  <si>
    <t>年　　　月　　　日</t>
    <rPh sb="0" eb="1">
      <t>トシ</t>
    </rPh>
    <rPh sb="4" eb="5">
      <t>ツキ</t>
    </rPh>
    <rPh sb="8" eb="9">
      <t>ヒ</t>
    </rPh>
    <phoneticPr fontId="2"/>
  </si>
  <si>
    <t>　第2回</t>
    <rPh sb="1" eb="2">
      <t>ダイ</t>
    </rPh>
    <rPh sb="3" eb="4">
      <t>カイ</t>
    </rPh>
    <phoneticPr fontId="2"/>
  </si>
  <si>
    <t>※調査済証番号欄</t>
    <rPh sb="1" eb="3">
      <t>チョウサ</t>
    </rPh>
    <rPh sb="3" eb="4">
      <t>ズミ</t>
    </rPh>
    <rPh sb="4" eb="5">
      <t>ショウ</t>
    </rPh>
    <rPh sb="5" eb="7">
      <t>バンゴウ</t>
    </rPh>
    <rPh sb="7" eb="8">
      <t>ラン</t>
    </rPh>
    <phoneticPr fontId="2"/>
  </si>
  <si>
    <t>適合状況調査申請</t>
    <rPh sb="0" eb="2">
      <t>テキゴウ</t>
    </rPh>
    <rPh sb="2" eb="4">
      <t>ジョウキョウ</t>
    </rPh>
    <rPh sb="4" eb="6">
      <t>チョウサ</t>
    </rPh>
    <rPh sb="6" eb="8">
      <t>シンセイ</t>
    </rPh>
    <phoneticPr fontId="2"/>
  </si>
  <si>
    <t>適合証受領</t>
    <rPh sb="0" eb="2">
      <t>テキゴウ</t>
    </rPh>
    <rPh sb="2" eb="3">
      <t>ショウ</t>
    </rPh>
    <rPh sb="3" eb="5">
      <t>ジュリョウ</t>
    </rPh>
    <phoneticPr fontId="2"/>
  </si>
  <si>
    <t>【９．床面積】</t>
    <rPh sb="3" eb="6">
      <t>ユカメンセキ</t>
    </rPh>
    <phoneticPr fontId="2"/>
  </si>
  <si>
    <t>【１０．屋根】</t>
    <rPh sb="4" eb="6">
      <t>ヤネ</t>
    </rPh>
    <phoneticPr fontId="2"/>
  </si>
  <si>
    <t>【１１．外壁】</t>
    <rPh sb="4" eb="6">
      <t>ガイヘキ</t>
    </rPh>
    <phoneticPr fontId="2"/>
  </si>
  <si>
    <t>【１２．軒裏】</t>
    <rPh sb="4" eb="5">
      <t>ノキ</t>
    </rPh>
    <rPh sb="5" eb="6">
      <t>ウラ</t>
    </rPh>
    <phoneticPr fontId="2"/>
  </si>
  <si>
    <t>【１３．居室の床の高さ】</t>
    <rPh sb="4" eb="6">
      <t>キョシツ</t>
    </rPh>
    <rPh sb="7" eb="8">
      <t>ユカ</t>
    </rPh>
    <rPh sb="9" eb="10">
      <t>タカ</t>
    </rPh>
    <phoneticPr fontId="2"/>
  </si>
  <si>
    <t>【１４．便所の種類】</t>
    <rPh sb="4" eb="6">
      <t>ベンジョ</t>
    </rPh>
    <rPh sb="7" eb="9">
      <t>シュルイ</t>
    </rPh>
    <phoneticPr fontId="2"/>
  </si>
  <si>
    <t>【１５．その他必要な事項】</t>
    <rPh sb="6" eb="7">
      <t>タ</t>
    </rPh>
    <rPh sb="7" eb="9">
      <t>ヒツヨウ</t>
    </rPh>
    <rPh sb="10" eb="12">
      <t>ジコウ</t>
    </rPh>
    <phoneticPr fontId="2"/>
  </si>
  <si>
    <t>【１６．備考】</t>
    <rPh sb="4" eb="6">
      <t>ビコウ</t>
    </rPh>
    <phoneticPr fontId="2"/>
  </si>
  <si>
    <t>【４．工事監理者】</t>
    <rPh sb="3" eb="5">
      <t>コウジ</t>
    </rPh>
    <rPh sb="5" eb="7">
      <t>カンリ</t>
    </rPh>
    <rPh sb="7" eb="8">
      <t>シャ</t>
    </rPh>
    <phoneticPr fontId="2"/>
  </si>
  <si>
    <t>【５．工事施工者】</t>
    <rPh sb="3" eb="5">
      <t>コウジ</t>
    </rPh>
    <rPh sb="5" eb="7">
      <t>セコウ</t>
    </rPh>
    <rPh sb="7" eb="8">
      <t>シャ</t>
    </rPh>
    <phoneticPr fontId="2"/>
  </si>
  <si>
    <t>【６．備考】</t>
    <rPh sb="3" eb="5">
      <t>ビコウ</t>
    </rPh>
    <phoneticPr fontId="2"/>
  </si>
  <si>
    <t>【１５．工事着手年月日】</t>
    <rPh sb="4" eb="6">
      <t>コウジ</t>
    </rPh>
    <rPh sb="6" eb="8">
      <t>チャクシュ</t>
    </rPh>
    <rPh sb="8" eb="11">
      <t>ネンガッピ</t>
    </rPh>
    <rPh sb="9" eb="10">
      <t>テイネン</t>
    </rPh>
    <phoneticPr fontId="2"/>
  </si>
  <si>
    <t>【１６．工事完了年月日】</t>
    <rPh sb="4" eb="6">
      <t>コウジ</t>
    </rPh>
    <rPh sb="6" eb="8">
      <t>カンリョウ</t>
    </rPh>
    <rPh sb="8" eb="11">
      <t>ネンガッピ</t>
    </rPh>
    <rPh sb="9" eb="10">
      <t>テイネン</t>
    </rPh>
    <phoneticPr fontId="2"/>
  </si>
  <si>
    <t>【１７．特定工程工事終了年月日】</t>
    <rPh sb="4" eb="6">
      <t>トクテイ</t>
    </rPh>
    <rPh sb="6" eb="8">
      <t>コウテイ</t>
    </rPh>
    <rPh sb="8" eb="10">
      <t>コウジ</t>
    </rPh>
    <rPh sb="10" eb="12">
      <t>シュウリョウ</t>
    </rPh>
    <rPh sb="12" eb="15">
      <t>ネンガッピ</t>
    </rPh>
    <rPh sb="13" eb="14">
      <t>テイネン</t>
    </rPh>
    <phoneticPr fontId="2"/>
  </si>
  <si>
    <t>【１８．確認済証】</t>
    <rPh sb="4" eb="6">
      <t>カクニン</t>
    </rPh>
    <rPh sb="6" eb="7">
      <t>ズミ</t>
    </rPh>
    <rPh sb="7" eb="8">
      <t>ショウ</t>
    </rPh>
    <phoneticPr fontId="2"/>
  </si>
  <si>
    <t>【ｲ．確認済証番号】</t>
    <rPh sb="3" eb="5">
      <t>カクニン</t>
    </rPh>
    <rPh sb="5" eb="6">
      <t>ズミ</t>
    </rPh>
    <rPh sb="6" eb="7">
      <t>ショウ</t>
    </rPh>
    <rPh sb="7" eb="9">
      <t>バンゴウ</t>
    </rPh>
    <phoneticPr fontId="2"/>
  </si>
  <si>
    <t>【ﾛ．確認済証交付年月日】</t>
    <rPh sb="3" eb="5">
      <t>カクニン</t>
    </rPh>
    <rPh sb="5" eb="6">
      <t>ズミ</t>
    </rPh>
    <rPh sb="6" eb="7">
      <t>ショウ</t>
    </rPh>
    <rPh sb="7" eb="9">
      <t>コウフ</t>
    </rPh>
    <rPh sb="9" eb="12">
      <t>ネンガッピ</t>
    </rPh>
    <phoneticPr fontId="2"/>
  </si>
  <si>
    <t>【ﾊ．確認済証交付者】</t>
    <rPh sb="3" eb="5">
      <t>カクニン</t>
    </rPh>
    <rPh sb="5" eb="6">
      <t>ズミ</t>
    </rPh>
    <rPh sb="6" eb="7">
      <t>ショウ</t>
    </rPh>
    <rPh sb="7" eb="9">
      <t>コウフ</t>
    </rPh>
    <rPh sb="9" eb="10">
      <t>シャ</t>
    </rPh>
    <phoneticPr fontId="2"/>
  </si>
  <si>
    <t>※　元号は選択式です。</t>
    <rPh sb="2" eb="4">
      <t>ゲンゴウ</t>
    </rPh>
    <rPh sb="5" eb="7">
      <t>センタク</t>
    </rPh>
    <rPh sb="7" eb="8">
      <t>シキ</t>
    </rPh>
    <phoneticPr fontId="2"/>
  </si>
  <si>
    <t>※　実際の工事期間を記入ください。</t>
    <rPh sb="2" eb="4">
      <t>ジッサイ</t>
    </rPh>
    <rPh sb="5" eb="7">
      <t>コウジ</t>
    </rPh>
    <rPh sb="7" eb="9">
      <t>キカン</t>
    </rPh>
    <rPh sb="10" eb="12">
      <t>キニュウ</t>
    </rPh>
    <phoneticPr fontId="2"/>
  </si>
  <si>
    <t>※　確認済証の経歴は、18欄に記述してください。</t>
    <rPh sb="2" eb="4">
      <t>カクニン</t>
    </rPh>
    <rPh sb="4" eb="5">
      <t>ズミ</t>
    </rPh>
    <rPh sb="5" eb="6">
      <t>ショウ</t>
    </rPh>
    <rPh sb="7" eb="9">
      <t>ケイレキ</t>
    </rPh>
    <rPh sb="13" eb="14">
      <t>ラン</t>
    </rPh>
    <rPh sb="15" eb="17">
      <t>キジュツ</t>
    </rPh>
    <phoneticPr fontId="2"/>
  </si>
  <si>
    <t>1階</t>
    <rPh sb="1" eb="2">
      <t>カイ</t>
    </rPh>
    <phoneticPr fontId="2"/>
  </si>
  <si>
    <t>令和</t>
  </si>
  <si>
    <t xml:space="preserve">令和　　　年　　　月　　　日 </t>
    <rPh sb="0" eb="2">
      <t>レイワ</t>
    </rPh>
    <rPh sb="5" eb="6">
      <t>トシ</t>
    </rPh>
    <rPh sb="9" eb="10">
      <t>ツキ</t>
    </rPh>
    <rPh sb="13" eb="14">
      <t>ヒ</t>
    </rPh>
    <phoneticPr fontId="2"/>
  </si>
  <si>
    <t>捨　印</t>
    <rPh sb="0" eb="1">
      <t>シャ</t>
    </rPh>
    <rPh sb="2" eb="3">
      <t>イン</t>
    </rPh>
    <phoneticPr fontId="2"/>
  </si>
  <si>
    <t/>
  </si>
  <si>
    <t xml:space="preserve"> 係員氏名</t>
    <rPh sb="1" eb="3">
      <t>カカリイン</t>
    </rPh>
    <rPh sb="3" eb="5">
      <t>シメイ</t>
    </rPh>
    <phoneticPr fontId="2"/>
  </si>
  <si>
    <t>※　令和3年1月1日以降の申請から押印が不要となりました。</t>
    <rPh sb="2" eb="3">
      <t>レイ</t>
    </rPh>
    <rPh sb="3" eb="4">
      <t>ワ</t>
    </rPh>
    <rPh sb="5" eb="6">
      <t>ネン</t>
    </rPh>
    <rPh sb="7" eb="8">
      <t>ガツ</t>
    </rPh>
    <rPh sb="9" eb="10">
      <t>ニチ</t>
    </rPh>
    <rPh sb="10" eb="12">
      <t>イコウ</t>
    </rPh>
    <rPh sb="13" eb="15">
      <t>シンセイ</t>
    </rPh>
    <rPh sb="17" eb="19">
      <t>オウイン</t>
    </rPh>
    <rPh sb="20" eb="22">
      <t>フヨウ</t>
    </rPh>
    <phoneticPr fontId="2"/>
  </si>
  <si>
    <t>　　（委任状は建築主押印を略さないでください。）</t>
    <rPh sb="3" eb="6">
      <t>イニンジョウ</t>
    </rPh>
    <rPh sb="7" eb="9">
      <t>ケンチク</t>
    </rPh>
    <rPh sb="9" eb="10">
      <t>ヌシ</t>
    </rPh>
    <rPh sb="10" eb="12">
      <t>オウイン</t>
    </rPh>
    <rPh sb="13" eb="14">
      <t>リャク</t>
    </rPh>
    <phoneticPr fontId="2"/>
  </si>
  <si>
    <t>※　委任状は自筆署名でない場合は押印が必要です。</t>
    <rPh sb="2" eb="5">
      <t>イニンジョウ</t>
    </rPh>
    <rPh sb="6" eb="8">
      <t>ジヒツ</t>
    </rPh>
    <rPh sb="8" eb="10">
      <t>ショメイ</t>
    </rPh>
    <rPh sb="13" eb="15">
      <t>バアイ</t>
    </rPh>
    <rPh sb="16" eb="18">
      <t>オウイン</t>
    </rPh>
    <rPh sb="19" eb="21">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</si>
</sst>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9" formatCode="000\-0000"/>
    <numFmt numFmtId="181" formatCode="0.00_ "/>
    <numFmt numFmtId="182" formatCode="#,##0_ "/>
    <numFmt numFmtId="183" formatCode="#,##0.00_ "/>
    <numFmt numFmtId="184" formatCode="0_ "/>
    <numFmt numFmtId="185" formatCode="#,##0.000_ "/>
    <numFmt numFmtId="187" formatCode="[$-411]ggge&quot;年&quot;m&quot;月&quot;d&quot;日&quot;;@"/>
    <numFmt numFmtId="189" formatCode="0_);[Red]\(0\)"/>
    <numFmt numFmtId="200" formatCode="0.000_);[Red]\(0.000\)"/>
    <numFmt numFmtId="201" formatCode="#,##0_);[Red]\(#,##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明朝"/>
      <family val="1"/>
      <charset val="128"/>
    </font>
    <font>
      <sz val="11"/>
      <name val="ＭＳ Ｐ明朝"/>
      <family val="1"/>
      <charset val="128"/>
    </font>
    <font>
      <b/>
      <sz val="11"/>
      <name val="ＭＳ Ｐ明朝"/>
      <family val="1"/>
      <charset val="128"/>
    </font>
    <font>
      <sz val="10"/>
      <name val="ＭＳ Ｐ明朝"/>
      <family val="1"/>
      <charset val="128"/>
    </font>
    <font>
      <sz val="10"/>
      <color indexed="8"/>
      <name val="ＭＳ Ｐ明朝"/>
      <family val="1"/>
      <charset val="128"/>
    </font>
    <font>
      <sz val="9"/>
      <name val="ＭＳ Ｐ明朝"/>
      <family val="1"/>
      <charset val="128"/>
    </font>
    <font>
      <sz val="10.5"/>
      <color indexed="8"/>
      <name val="ＭＳ Ｐゴシック"/>
      <family val="3"/>
      <charset val="128"/>
    </font>
    <font>
      <b/>
      <sz val="22"/>
      <name val="ＭＳ Ｐ明朝"/>
      <family val="1"/>
      <charset val="128"/>
    </font>
    <font>
      <sz val="11"/>
      <color indexed="8"/>
      <name val="ＭＳ Ｐ明朝"/>
      <family val="1"/>
      <charset val="128"/>
    </font>
    <font>
      <sz val="8"/>
      <name val="ＭＳ Ｐ明朝"/>
      <family val="1"/>
      <charset val="128"/>
    </font>
    <font>
      <sz val="22"/>
      <name val="ＭＳ Ｐ明朝"/>
      <family val="1"/>
      <charset val="128"/>
    </font>
    <font>
      <sz val="10.5"/>
      <color indexed="8"/>
      <name val="ＭＳ Ｐ明朝"/>
      <family val="1"/>
      <charset val="128"/>
    </font>
    <font>
      <sz val="9"/>
      <color indexed="8"/>
      <name val="ＭＳ Ｐ明朝"/>
      <family val="1"/>
      <charset val="128"/>
    </font>
    <font>
      <sz val="20"/>
      <color indexed="8"/>
      <name val="ＭＳ Ｐ明朝"/>
      <family val="1"/>
      <charset val="128"/>
    </font>
    <font>
      <sz val="8.5"/>
      <color indexed="8"/>
      <name val="ＭＳ Ｐ明朝"/>
      <family val="1"/>
      <charset val="128"/>
    </font>
    <font>
      <b/>
      <sz val="10.5"/>
      <name val="ＭＳ Ｐ明朝"/>
      <family val="1"/>
      <charset val="128"/>
    </font>
    <font>
      <sz val="10.5"/>
      <name val="ＭＳ 明朝"/>
      <family val="1"/>
      <charset val="128"/>
    </font>
    <font>
      <sz val="10.5"/>
      <name val="ＭＳ Ｐゴシック"/>
      <family val="3"/>
      <charset val="128"/>
    </font>
    <font>
      <b/>
      <sz val="10.5"/>
      <color indexed="10"/>
      <name val="ＭＳ Ｐゴシック"/>
      <family val="3"/>
      <charset val="128"/>
    </font>
    <font>
      <sz val="10.5"/>
      <color indexed="10"/>
      <name val="ＭＳ Ｐ明朝"/>
      <family val="1"/>
      <charset val="128"/>
    </font>
    <font>
      <sz val="11"/>
      <color theme="1"/>
      <name val="ＭＳ Ｐゴシック"/>
      <family val="3"/>
      <charset val="128"/>
      <scheme val="minor"/>
    </font>
    <font>
      <b/>
      <sz val="10.5"/>
      <color rgb="FFFF0000"/>
      <name val="ＭＳ Ｐ明朝"/>
      <family val="1"/>
      <charset val="128"/>
    </font>
    <font>
      <sz val="11"/>
      <color theme="1"/>
      <name val="ＭＳ Ｐゴシック"/>
      <family val="3"/>
      <charset val="128"/>
    </font>
    <font>
      <b/>
      <sz val="11"/>
      <color rgb="FFFFFF00"/>
      <name val="ＭＳ Ｐ明朝"/>
      <family val="1"/>
      <charset val="128"/>
    </font>
    <font>
      <sz val="11"/>
      <color rgb="FFFFFF00"/>
      <name val="ＭＳ Ｐ明朝"/>
      <family val="1"/>
      <charset val="128"/>
    </font>
  </fonts>
  <fills count="6">
    <fill>
      <patternFill patternType="none"/>
    </fill>
    <fill>
      <patternFill patternType="gray125"/>
    </fill>
    <fill>
      <patternFill patternType="solid">
        <fgColor indexed="43"/>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99"/>
        <bgColor indexed="64"/>
      </patternFill>
    </fill>
  </fills>
  <borders count="46">
    <border>
      <left/>
      <right/>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style="hair">
        <color indexed="64"/>
      </left>
      <right/>
      <top style="hair">
        <color indexed="64"/>
      </top>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s>
  <cellStyleXfs count="5">
    <xf numFmtId="0" fontId="0" fillId="0" borderId="0"/>
    <xf numFmtId="0" fontId="1" fillId="0" borderId="0"/>
    <xf numFmtId="0" fontId="23" fillId="0" borderId="0">
      <alignment vertical="center"/>
    </xf>
    <xf numFmtId="0" fontId="1" fillId="0" borderId="0">
      <alignment vertical="center"/>
    </xf>
    <xf numFmtId="0" fontId="1" fillId="0" borderId="0">
      <alignment vertical="center"/>
    </xf>
  </cellStyleXfs>
  <cellXfs count="330">
    <xf numFmtId="0" fontId="0" fillId="0" borderId="0" xfId="0"/>
    <xf numFmtId="0" fontId="9" fillId="0" borderId="0" xfId="0" applyFont="1" applyAlignment="1">
      <alignment vertical="center"/>
    </xf>
    <xf numFmtId="0" fontId="4" fillId="0" borderId="0" xfId="0" applyFont="1" applyAlignment="1">
      <alignment vertical="center"/>
    </xf>
    <xf numFmtId="0" fontId="7" fillId="0" borderId="0" xfId="0" applyFont="1"/>
    <xf numFmtId="0" fontId="6" fillId="0" borderId="0" xfId="0" applyFont="1"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3" fillId="0" borderId="0" xfId="0" applyFont="1" applyFill="1" applyAlignment="1">
      <alignment vertical="center"/>
    </xf>
    <xf numFmtId="0" fontId="14" fillId="0" borderId="0" xfId="0" applyFont="1" applyAlignment="1">
      <alignment vertical="center"/>
    </xf>
    <xf numFmtId="0" fontId="16" fillId="0" borderId="0" xfId="0" applyFont="1" applyAlignment="1">
      <alignment vertical="center"/>
    </xf>
    <xf numFmtId="0" fontId="11" fillId="0" borderId="0" xfId="0" applyFont="1" applyAlignment="1">
      <alignment vertical="center"/>
    </xf>
    <xf numFmtId="0" fontId="14" fillId="0" borderId="0" xfId="0" applyFont="1" applyBorder="1" applyAlignment="1">
      <alignment vertical="center"/>
    </xf>
    <xf numFmtId="0" fontId="15" fillId="0" borderId="0" xfId="0" applyFont="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7" fillId="0" borderId="6" xfId="0" applyFont="1" applyBorder="1" applyAlignment="1">
      <alignment vertical="center"/>
    </xf>
    <xf numFmtId="0" fontId="15" fillId="0" borderId="0"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2" fillId="0" borderId="9" xfId="0"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0" fontId="15" fillId="0" borderId="12" xfId="0" applyFont="1" applyBorder="1" applyAlignment="1">
      <alignment vertical="center"/>
    </xf>
    <xf numFmtId="49" fontId="3" fillId="0" borderId="0" xfId="0" applyNumberFormat="1" applyFont="1" applyFill="1" applyAlignment="1">
      <alignment vertical="center"/>
    </xf>
    <xf numFmtId="49" fontId="3" fillId="0" borderId="13" xfId="0" applyNumberFormat="1" applyFont="1" applyFill="1" applyBorder="1" applyAlignment="1">
      <alignment vertical="center"/>
    </xf>
    <xf numFmtId="0" fontId="3" fillId="0" borderId="13" xfId="0" applyFont="1" applyFill="1" applyBorder="1" applyAlignment="1">
      <alignment vertical="center"/>
    </xf>
    <xf numFmtId="0" fontId="4" fillId="0" borderId="0" xfId="0" applyNumberFormat="1" applyFont="1" applyFill="1" applyAlignment="1" applyProtection="1">
      <protection hidden="1"/>
    </xf>
    <xf numFmtId="0" fontId="4" fillId="0" borderId="0" xfId="0" applyFont="1" applyAlignment="1" applyProtection="1">
      <alignment vertical="center"/>
      <protection hidden="1"/>
    </xf>
    <xf numFmtId="0" fontId="14" fillId="0" borderId="0" xfId="0" applyFont="1" applyAlignment="1" applyProtection="1">
      <alignment horizontal="right" vertical="center"/>
      <protection hidden="1"/>
    </xf>
    <xf numFmtId="0" fontId="14" fillId="0" borderId="0" xfId="0" applyFont="1" applyAlignment="1" applyProtection="1">
      <alignment vertical="center"/>
      <protection hidden="1"/>
    </xf>
    <xf numFmtId="0" fontId="14" fillId="0" borderId="0" xfId="0" applyFont="1" applyBorder="1" applyAlignment="1" applyProtection="1">
      <alignment vertical="center"/>
      <protection hidden="1"/>
    </xf>
    <xf numFmtId="0" fontId="4" fillId="0" borderId="0" xfId="0" applyFont="1" applyBorder="1" applyAlignment="1" applyProtection="1">
      <alignment vertical="center"/>
      <protection hidden="1"/>
    </xf>
    <xf numFmtId="0" fontId="3" fillId="0" borderId="0" xfId="0" applyFont="1" applyFill="1" applyAlignment="1">
      <alignment horizontal="center" vertical="center"/>
    </xf>
    <xf numFmtId="0" fontId="3" fillId="0" borderId="14" xfId="0" applyFont="1" applyFill="1" applyBorder="1" applyAlignment="1">
      <alignment vertical="center"/>
    </xf>
    <xf numFmtId="0" fontId="3" fillId="0" borderId="0" xfId="0" applyNumberFormat="1" applyFont="1" applyFill="1" applyAlignment="1">
      <alignment vertical="center"/>
    </xf>
    <xf numFmtId="179" fontId="3" fillId="0" borderId="0" xfId="0" applyNumberFormat="1" applyFont="1" applyFill="1" applyAlignment="1">
      <alignment vertical="center"/>
    </xf>
    <xf numFmtId="0" fontId="3" fillId="0" borderId="0" xfId="0" applyFont="1" applyFill="1" applyAlignment="1">
      <alignment horizontal="right" vertical="center"/>
    </xf>
    <xf numFmtId="0" fontId="3" fillId="0" borderId="0" xfId="0" applyFont="1" applyFill="1" applyAlignment="1" applyProtection="1">
      <alignment vertical="center"/>
      <protection locked="0"/>
    </xf>
    <xf numFmtId="0" fontId="3" fillId="0" borderId="0" xfId="0" applyFont="1" applyFill="1" applyBorder="1" applyAlignment="1">
      <alignment vertical="center"/>
    </xf>
    <xf numFmtId="0" fontId="3" fillId="0" borderId="0" xfId="0" applyFont="1" applyFill="1" applyAlignment="1" applyProtection="1">
      <alignment horizontal="center" vertical="center"/>
      <protection locked="0"/>
    </xf>
    <xf numFmtId="0" fontId="3" fillId="0" borderId="0" xfId="0" applyFont="1" applyFill="1" applyAlignment="1" applyProtection="1">
      <alignment vertical="center"/>
    </xf>
    <xf numFmtId="0" fontId="3" fillId="0" borderId="0" xfId="0" applyFont="1" applyFill="1" applyBorder="1" applyAlignment="1" applyProtection="1">
      <alignment vertical="center"/>
    </xf>
    <xf numFmtId="0" fontId="3" fillId="0" borderId="0" xfId="0" applyNumberFormat="1" applyFont="1" applyFill="1" applyAlignment="1">
      <alignment horizontal="center" vertical="center"/>
    </xf>
    <xf numFmtId="0" fontId="18" fillId="0" borderId="0" xfId="0" applyFont="1" applyFill="1" applyAlignment="1">
      <alignment vertical="center"/>
    </xf>
    <xf numFmtId="0" fontId="3" fillId="0" borderId="0" xfId="0" applyFont="1" applyFill="1" applyBorder="1" applyAlignment="1" applyProtection="1">
      <alignment horizontal="center" vertical="center"/>
      <protection locked="0"/>
    </xf>
    <xf numFmtId="0" fontId="3" fillId="0" borderId="0" xfId="0" applyFont="1"/>
    <xf numFmtId="0" fontId="3" fillId="0" borderId="13" xfId="0" applyFont="1" applyBorder="1"/>
    <xf numFmtId="0" fontId="3" fillId="0" borderId="0" xfId="0" applyFont="1" applyFill="1"/>
    <xf numFmtId="0" fontId="3" fillId="0" borderId="13" xfId="0" applyFont="1" applyFill="1" applyBorder="1"/>
    <xf numFmtId="0" fontId="3" fillId="0" borderId="0" xfId="0" applyFont="1" applyFill="1" applyAlignment="1"/>
    <xf numFmtId="0" fontId="3" fillId="0" borderId="0" xfId="0" applyFont="1" applyProtection="1">
      <protection locked="0"/>
    </xf>
    <xf numFmtId="183" fontId="20" fillId="0" borderId="0" xfId="0" applyNumberFormat="1" applyFont="1" applyFill="1" applyAlignment="1" applyProtection="1">
      <protection hidden="1"/>
    </xf>
    <xf numFmtId="182" fontId="3" fillId="0" borderId="0" xfId="0" applyNumberFormat="1" applyFont="1" applyFill="1" applyAlignment="1">
      <alignment vertical="center"/>
    </xf>
    <xf numFmtId="184" fontId="3" fillId="0" borderId="0" xfId="0" applyNumberFormat="1" applyFont="1" applyFill="1" applyAlignment="1">
      <alignment vertical="center"/>
    </xf>
    <xf numFmtId="49" fontId="3" fillId="0" borderId="0" xfId="0" applyNumberFormat="1" applyFont="1" applyFill="1" applyBorder="1" applyAlignment="1">
      <alignment vertical="center"/>
    </xf>
    <xf numFmtId="201" fontId="3" fillId="0" borderId="13" xfId="0" applyNumberFormat="1" applyFont="1" applyFill="1" applyBorder="1" applyAlignment="1">
      <alignment vertical="center"/>
    </xf>
    <xf numFmtId="201" fontId="3" fillId="0" borderId="0" xfId="0" applyNumberFormat="1" applyFont="1" applyFill="1" applyAlignment="1">
      <alignment vertical="center"/>
    </xf>
    <xf numFmtId="0" fontId="18" fillId="0" borderId="0" xfId="0" applyFont="1" applyFill="1" applyBorder="1" applyAlignment="1">
      <alignment vertical="center"/>
    </xf>
    <xf numFmtId="183" fontId="3" fillId="0" borderId="0" xfId="0" applyNumberFormat="1" applyFont="1" applyFill="1" applyAlignment="1">
      <alignment vertical="center"/>
    </xf>
    <xf numFmtId="0" fontId="3" fillId="0" borderId="0" xfId="0" applyFont="1" applyFill="1" applyBorder="1"/>
    <xf numFmtId="0" fontId="3" fillId="0" borderId="0" xfId="0" applyFont="1" applyFill="1" applyAlignment="1" applyProtection="1">
      <alignment vertical="center"/>
      <protection hidden="1"/>
    </xf>
    <xf numFmtId="0" fontId="3" fillId="0" borderId="0" xfId="0" applyFont="1" applyFill="1" applyAlignment="1" applyProtection="1">
      <alignment horizontal="right" vertical="center"/>
      <protection hidden="1"/>
    </xf>
    <xf numFmtId="0" fontId="3" fillId="0" borderId="0" xfId="0" applyNumberFormat="1" applyFont="1" applyFill="1" applyAlignment="1" applyProtection="1">
      <alignment vertical="center"/>
      <protection hidden="1"/>
    </xf>
    <xf numFmtId="49" fontId="3" fillId="0" borderId="0" xfId="0" applyNumberFormat="1" applyFont="1" applyFill="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NumberFormat="1" applyFont="1" applyFill="1" applyAlignment="1"/>
    <xf numFmtId="0" fontId="3" fillId="0" borderId="0" xfId="0" applyNumberFormat="1" applyFont="1" applyFill="1" applyAlignment="1">
      <alignment horizontal="right"/>
    </xf>
    <xf numFmtId="0" fontId="3" fillId="0" borderId="0" xfId="0" applyNumberFormat="1" applyFont="1" applyFill="1" applyAlignment="1" applyProtection="1">
      <alignment horizontal="center"/>
      <protection locked="0"/>
    </xf>
    <xf numFmtId="0" fontId="3" fillId="0" borderId="0" xfId="0" applyNumberFormat="1" applyFont="1" applyFill="1" applyAlignment="1" applyProtection="1">
      <alignment horizontal="left"/>
      <protection hidden="1"/>
    </xf>
    <xf numFmtId="0" fontId="3" fillId="0" borderId="0" xfId="0" applyNumberFormat="1" applyFont="1" applyFill="1" applyAlignment="1" applyProtection="1">
      <protection hidden="1"/>
    </xf>
    <xf numFmtId="0" fontId="3" fillId="0" borderId="0" xfId="0" applyNumberFormat="1" applyFont="1" applyFill="1" applyAlignment="1" applyProtection="1">
      <alignment horizontal="right"/>
      <protection hidden="1"/>
    </xf>
    <xf numFmtId="0" fontId="3" fillId="0" borderId="0" xfId="0" applyNumberFormat="1" applyFont="1" applyFill="1" applyAlignment="1" applyProtection="1">
      <alignment horizontal="center"/>
      <protection hidden="1"/>
    </xf>
    <xf numFmtId="0" fontId="3" fillId="0" borderId="0" xfId="0" applyFont="1" applyFill="1" applyProtection="1">
      <protection hidden="1"/>
    </xf>
    <xf numFmtId="0" fontId="3" fillId="0" borderId="0" xfId="0" applyNumberFormat="1" applyFont="1" applyFill="1" applyAlignment="1" applyProtection="1">
      <alignment horizontal="center"/>
      <protection locked="0" hidden="1"/>
    </xf>
    <xf numFmtId="49" fontId="3" fillId="0" borderId="0" xfId="0" applyNumberFormat="1" applyFont="1" applyFill="1" applyProtection="1">
      <protection hidden="1"/>
    </xf>
    <xf numFmtId="0" fontId="3" fillId="0" borderId="0" xfId="0" applyNumberFormat="1" applyFont="1" applyFill="1" applyAlignment="1">
      <alignment vertical="top" wrapText="1"/>
    </xf>
    <xf numFmtId="49" fontId="3" fillId="0" borderId="0" xfId="0" applyNumberFormat="1" applyFont="1" applyFill="1" applyAlignment="1">
      <alignment horizontal="left"/>
    </xf>
    <xf numFmtId="0" fontId="3" fillId="0" borderId="0" xfId="0" applyFont="1" applyFill="1" applyAlignment="1">
      <alignment horizontal="right"/>
    </xf>
    <xf numFmtId="49" fontId="3" fillId="0" borderId="0" xfId="0" applyNumberFormat="1" applyFont="1" applyFill="1" applyAlignment="1"/>
    <xf numFmtId="49" fontId="3" fillId="0" borderId="0" xfId="0" applyNumberFormat="1" applyFont="1" applyFill="1" applyAlignment="1">
      <alignment horizontal="right"/>
    </xf>
    <xf numFmtId="187" fontId="3" fillId="0" borderId="0" xfId="0" applyNumberFormat="1" applyFont="1" applyFill="1" applyAlignment="1"/>
    <xf numFmtId="0" fontId="3" fillId="0" borderId="0" xfId="0" applyNumberFormat="1" applyFont="1" applyFill="1" applyAlignment="1">
      <alignment horizontal="left"/>
    </xf>
    <xf numFmtId="0" fontId="3" fillId="0" borderId="0" xfId="0" applyFont="1" applyFill="1" applyAlignment="1" applyProtection="1">
      <alignment horizontal="left" vertical="center"/>
      <protection hidden="1"/>
    </xf>
    <xf numFmtId="184" fontId="3" fillId="0" borderId="0" xfId="0" applyNumberFormat="1" applyFont="1" applyFill="1" applyAlignment="1" applyProtection="1">
      <alignment vertical="center"/>
      <protection hidden="1"/>
    </xf>
    <xf numFmtId="183" fontId="3" fillId="0" borderId="0" xfId="0" applyNumberFormat="1" applyFont="1" applyFill="1" applyAlignment="1" applyProtection="1">
      <alignment vertical="center"/>
      <protection hidden="1"/>
    </xf>
    <xf numFmtId="0" fontId="3" fillId="0" borderId="14"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0" borderId="13" xfId="0" applyNumberFormat="1" applyFont="1" applyFill="1" applyBorder="1" applyAlignment="1" applyProtection="1">
      <alignment vertical="center"/>
      <protection hidden="1"/>
    </xf>
    <xf numFmtId="0" fontId="18" fillId="0" borderId="0" xfId="0" applyFont="1" applyFill="1" applyAlignment="1" applyProtection="1">
      <alignment vertical="center"/>
      <protection hidden="1"/>
    </xf>
    <xf numFmtId="181" fontId="3" fillId="0" borderId="0" xfId="0" applyNumberFormat="1" applyFont="1" applyFill="1" applyAlignment="1" applyProtection="1">
      <alignment vertical="center"/>
      <protection hidden="1"/>
    </xf>
    <xf numFmtId="183" fontId="3" fillId="0" borderId="0" xfId="0" applyNumberFormat="1" applyFont="1" applyFill="1" applyAlignment="1" applyProtection="1">
      <protection hidden="1"/>
    </xf>
    <xf numFmtId="0" fontId="3" fillId="3" borderId="0" xfId="0" applyFont="1" applyFill="1" applyAlignment="1">
      <alignment vertical="center"/>
    </xf>
    <xf numFmtId="0" fontId="20" fillId="3" borderId="0" xfId="0" applyFont="1" applyFill="1" applyAlignment="1">
      <alignment vertical="center"/>
    </xf>
    <xf numFmtId="184" fontId="3" fillId="0" borderId="0" xfId="0" applyNumberFormat="1" applyFont="1" applyFill="1" applyBorder="1" applyAlignment="1">
      <alignment vertical="center"/>
    </xf>
    <xf numFmtId="0" fontId="3" fillId="0" borderId="0" xfId="0" applyFont="1" applyFill="1" applyBorder="1" applyAlignment="1">
      <alignment horizontal="right" vertical="center"/>
    </xf>
    <xf numFmtId="182" fontId="3" fillId="0" borderId="0" xfId="0" applyNumberFormat="1" applyFont="1" applyFill="1" applyBorder="1" applyAlignment="1">
      <alignment vertical="center"/>
    </xf>
    <xf numFmtId="183" fontId="18" fillId="0" borderId="0" xfId="0" applyNumberFormat="1" applyFont="1" applyFill="1" applyAlignment="1">
      <alignment vertical="center"/>
    </xf>
    <xf numFmtId="0" fontId="3" fillId="0" borderId="0" xfId="0" applyFont="1" applyFill="1" applyAlignment="1" applyProtection="1">
      <alignment horizontal="center" vertical="center"/>
      <protection hidden="1"/>
    </xf>
    <xf numFmtId="0" fontId="21" fillId="0" borderId="0" xfId="0" applyFont="1" applyFill="1" applyAlignment="1" applyProtection="1">
      <alignment vertical="center"/>
      <protection hidden="1"/>
    </xf>
    <xf numFmtId="0" fontId="3" fillId="0" borderId="0" xfId="0" quotePrefix="1" applyFont="1" applyFill="1" applyAlignment="1" applyProtection="1">
      <alignment vertical="center"/>
      <protection hidden="1"/>
    </xf>
    <xf numFmtId="0" fontId="3" fillId="0" borderId="0" xfId="0" applyNumberFormat="1" applyFont="1" applyFill="1" applyAlignment="1" applyProtection="1">
      <alignment horizontal="center" vertical="center"/>
      <protection hidden="1"/>
    </xf>
    <xf numFmtId="0" fontId="3" fillId="0" borderId="0" xfId="0" applyNumberFormat="1" applyFont="1" applyFill="1" applyAlignment="1" applyProtection="1">
      <alignment horizontal="left" vertical="center"/>
      <protection hidden="1"/>
    </xf>
    <xf numFmtId="49" fontId="4" fillId="0" borderId="0" xfId="0" applyNumberFormat="1" applyFont="1" applyFill="1" applyAlignment="1" applyProtection="1">
      <alignment vertical="center"/>
      <protection hidden="1"/>
    </xf>
    <xf numFmtId="49" fontId="3" fillId="0" borderId="14" xfId="0" applyNumberFormat="1" applyFont="1" applyFill="1" applyBorder="1" applyAlignment="1">
      <alignment vertical="center"/>
    </xf>
    <xf numFmtId="183" fontId="19" fillId="0" borderId="0" xfId="0" applyNumberFormat="1" applyFont="1" applyFill="1" applyAlignment="1" applyProtection="1">
      <alignment vertical="center"/>
      <protection hidden="1"/>
    </xf>
    <xf numFmtId="0" fontId="19" fillId="0" borderId="0" xfId="0" applyFont="1" applyProtection="1">
      <protection hidden="1"/>
    </xf>
    <xf numFmtId="0" fontId="22" fillId="0" borderId="0" xfId="0" applyFont="1" applyFill="1" applyAlignment="1" applyProtection="1">
      <alignment vertical="center"/>
      <protection hidden="1"/>
    </xf>
    <xf numFmtId="182" fontId="3" fillId="0" borderId="0" xfId="0" applyNumberFormat="1" applyFont="1" applyFill="1" applyAlignment="1" applyProtection="1">
      <alignment vertical="center"/>
      <protection hidden="1"/>
    </xf>
    <xf numFmtId="200" fontId="3" fillId="0" borderId="0" xfId="0" applyNumberFormat="1" applyFont="1" applyFill="1" applyAlignment="1" applyProtection="1">
      <alignment vertical="center"/>
      <protection hidden="1"/>
    </xf>
    <xf numFmtId="200" fontId="3" fillId="0" borderId="0" xfId="0" applyNumberFormat="1" applyFont="1" applyFill="1" applyAlignment="1" applyProtection="1">
      <alignment horizontal="right" vertical="center"/>
      <protection hidden="1"/>
    </xf>
    <xf numFmtId="49" fontId="3" fillId="0" borderId="13" xfId="0" applyNumberFormat="1" applyFont="1" applyFill="1" applyBorder="1" applyAlignment="1" applyProtection="1">
      <alignment horizontal="left" vertical="center"/>
      <protection hidden="1"/>
    </xf>
    <xf numFmtId="0" fontId="4" fillId="0" borderId="15" xfId="0" applyFont="1" applyBorder="1" applyAlignment="1" applyProtection="1">
      <alignment vertical="center"/>
      <protection hidden="1"/>
    </xf>
    <xf numFmtId="0" fontId="4" fillId="0" borderId="14" xfId="0" applyFont="1" applyBorder="1" applyAlignment="1" applyProtection="1">
      <alignment vertical="center"/>
      <protection hidden="1"/>
    </xf>
    <xf numFmtId="0" fontId="4" fillId="0" borderId="16"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4" fillId="0" borderId="17" xfId="0" applyFont="1" applyBorder="1" applyAlignment="1" applyProtection="1">
      <alignment vertical="center"/>
      <protection hidden="1"/>
    </xf>
    <xf numFmtId="0" fontId="4" fillId="0" borderId="18" xfId="0" applyFont="1" applyBorder="1" applyAlignment="1" applyProtection="1">
      <alignment vertical="center"/>
      <protection hidden="1"/>
    </xf>
    <xf numFmtId="0" fontId="4" fillId="0" borderId="19" xfId="0" applyFont="1" applyBorder="1" applyAlignment="1" applyProtection="1">
      <alignment vertical="center"/>
      <protection hidden="1"/>
    </xf>
    <xf numFmtId="0" fontId="24" fillId="0" borderId="0" xfId="0" applyFont="1" applyFill="1" applyAlignment="1" applyProtection="1">
      <alignment vertical="center"/>
      <protection hidden="1"/>
    </xf>
    <xf numFmtId="185" fontId="3" fillId="0" borderId="0" xfId="0" applyNumberFormat="1" applyFont="1" applyFill="1" applyAlignment="1" applyProtection="1">
      <alignment vertical="center"/>
      <protection hidden="1"/>
    </xf>
    <xf numFmtId="0" fontId="19" fillId="0" borderId="0" xfId="0" applyFont="1" applyFill="1" applyAlignment="1" applyProtection="1">
      <protection hidden="1"/>
    </xf>
    <xf numFmtId="49" fontId="19" fillId="0" borderId="0" xfId="0" applyNumberFormat="1" applyFont="1" applyFill="1" applyAlignment="1" applyProtection="1">
      <protection hidden="1"/>
    </xf>
    <xf numFmtId="2" fontId="3" fillId="0" borderId="0" xfId="0" applyNumberFormat="1" applyFont="1" applyFill="1" applyAlignment="1" applyProtection="1">
      <alignment vertical="center"/>
      <protection hidden="1"/>
    </xf>
    <xf numFmtId="183" fontId="3" fillId="4" borderId="20" xfId="0" applyNumberFormat="1" applyFont="1" applyFill="1" applyBorder="1" applyAlignment="1" applyProtection="1">
      <alignment vertical="center"/>
      <protection hidden="1"/>
    </xf>
    <xf numFmtId="2" fontId="3" fillId="0" borderId="20" xfId="0" applyNumberFormat="1" applyFont="1" applyFill="1" applyBorder="1" applyAlignment="1" applyProtection="1">
      <alignment vertical="center"/>
      <protection hidden="1"/>
    </xf>
    <xf numFmtId="183" fontId="19" fillId="0" borderId="0" xfId="0" applyNumberFormat="1" applyFont="1" applyFill="1" applyAlignment="1" applyProtection="1">
      <protection hidden="1"/>
    </xf>
    <xf numFmtId="189" fontId="3" fillId="0" borderId="0" xfId="0" applyNumberFormat="1" applyFont="1" applyFill="1" applyAlignment="1" applyProtection="1">
      <alignment vertical="center"/>
      <protection hidden="1"/>
    </xf>
    <xf numFmtId="0" fontId="3" fillId="0" borderId="0" xfId="0" applyNumberFormat="1" applyFont="1" applyFill="1" applyAlignment="1" applyProtection="1">
      <alignment vertical="center" shrinkToFit="1"/>
      <protection hidden="1"/>
    </xf>
    <xf numFmtId="49" fontId="3" fillId="0" borderId="0" xfId="0" applyNumberFormat="1" applyFont="1" applyFill="1" applyBorder="1" applyAlignment="1" applyProtection="1">
      <alignment horizontal="left" vertical="center"/>
      <protection hidden="1"/>
    </xf>
    <xf numFmtId="0" fontId="3" fillId="0" borderId="19"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49" fontId="3" fillId="0" borderId="0" xfId="0" applyNumberFormat="1" applyFont="1" applyFill="1" applyAlignment="1" applyProtection="1">
      <alignment horizontal="left" vertical="center"/>
      <protection hidden="1"/>
    </xf>
    <xf numFmtId="0" fontId="20" fillId="0" borderId="0" xfId="0" applyFont="1" applyFill="1" applyAlignment="1" applyProtection="1">
      <alignment vertical="center"/>
      <protection hidden="1"/>
    </xf>
    <xf numFmtId="49" fontId="3" fillId="0" borderId="0" xfId="0" applyNumberFormat="1" applyFont="1" applyFill="1" applyBorder="1" applyAlignment="1" applyProtection="1">
      <alignment vertical="center"/>
      <protection hidden="1"/>
    </xf>
    <xf numFmtId="49" fontId="3" fillId="0" borderId="13" xfId="0" applyNumberFormat="1" applyFont="1" applyFill="1" applyBorder="1" applyAlignment="1" applyProtection="1">
      <alignment vertical="center"/>
      <protection hidden="1"/>
    </xf>
    <xf numFmtId="0" fontId="5" fillId="0" borderId="0" xfId="0" applyFont="1" applyAlignment="1" applyProtection="1">
      <alignment vertical="center"/>
      <protection hidden="1"/>
    </xf>
    <xf numFmtId="187" fontId="4" fillId="0" borderId="0" xfId="0" applyNumberFormat="1" applyFont="1" applyAlignment="1" applyProtection="1">
      <alignment vertical="center"/>
      <protection hidden="1"/>
    </xf>
    <xf numFmtId="0" fontId="4" fillId="0" borderId="0" xfId="0" applyFont="1" applyAlignment="1" applyProtection="1">
      <alignment vertical="center" shrinkToFit="1"/>
      <protection hidden="1"/>
    </xf>
    <xf numFmtId="49" fontId="4" fillId="0" borderId="0" xfId="0" applyNumberFormat="1" applyFont="1" applyAlignment="1" applyProtection="1">
      <alignment vertical="center"/>
      <protection hidden="1"/>
    </xf>
    <xf numFmtId="0" fontId="6" fillId="0" borderId="0" xfId="0" applyFont="1" applyAlignment="1" applyProtection="1">
      <alignment vertical="center"/>
      <protection hidden="1"/>
    </xf>
    <xf numFmtId="49" fontId="4" fillId="0" borderId="0" xfId="0" applyNumberFormat="1" applyFont="1" applyFill="1" applyAlignment="1" applyProtection="1">
      <alignment vertical="center" shrinkToFit="1"/>
      <protection hidden="1"/>
    </xf>
    <xf numFmtId="49" fontId="4" fillId="0" borderId="0" xfId="0" applyNumberFormat="1" applyFont="1" applyFill="1" applyBorder="1" applyAlignment="1" applyProtection="1">
      <alignment vertical="center"/>
      <protection hidden="1"/>
    </xf>
    <xf numFmtId="0" fontId="8" fillId="0" borderId="0" xfId="0" applyFont="1" applyAlignment="1" applyProtection="1">
      <alignment vertical="center"/>
      <protection hidden="1"/>
    </xf>
    <xf numFmtId="189" fontId="4" fillId="0" borderId="0" xfId="0" applyNumberFormat="1" applyFont="1" applyAlignment="1" applyProtection="1">
      <alignment vertical="center"/>
      <protection hidden="1"/>
    </xf>
    <xf numFmtId="189" fontId="4" fillId="0" borderId="0" xfId="0" applyNumberFormat="1" applyFont="1" applyAlignment="1" applyProtection="1">
      <alignment horizontal="left" vertical="center"/>
      <protection hidden="1"/>
    </xf>
    <xf numFmtId="183" fontId="3" fillId="0" borderId="0" xfId="0" applyNumberFormat="1" applyFont="1" applyFill="1" applyAlignment="1" applyProtection="1">
      <alignment vertical="center"/>
    </xf>
    <xf numFmtId="0" fontId="3" fillId="0" borderId="0" xfId="0" applyNumberFormat="1" applyFont="1" applyFill="1" applyAlignment="1" applyProtection="1">
      <alignment vertical="center"/>
    </xf>
    <xf numFmtId="0" fontId="3" fillId="0" borderId="0" xfId="0" applyNumberFormat="1" applyFont="1" applyFill="1" applyAlignment="1" applyProtection="1">
      <alignment horizontal="center" vertical="center"/>
    </xf>
    <xf numFmtId="0" fontId="3" fillId="0" borderId="0" xfId="0" applyNumberFormat="1" applyFont="1" applyFill="1" applyAlignment="1">
      <alignment horizontal="left" vertical="center"/>
    </xf>
    <xf numFmtId="0" fontId="3" fillId="0" borderId="13" xfId="0" applyNumberFormat="1" applyFont="1" applyFill="1" applyBorder="1" applyAlignment="1">
      <alignment horizontal="left" vertical="center"/>
    </xf>
    <xf numFmtId="0" fontId="3" fillId="0" borderId="14" xfId="0" applyNumberFormat="1" applyFont="1" applyFill="1" applyBorder="1" applyAlignment="1">
      <alignment horizontal="left" vertical="center"/>
    </xf>
    <xf numFmtId="0" fontId="3" fillId="0" borderId="0" xfId="0" applyNumberFormat="1" applyFont="1" applyFill="1" applyAlignment="1" applyProtection="1">
      <alignment horizontal="left" vertical="top" wrapText="1"/>
      <protection hidden="1"/>
    </xf>
    <xf numFmtId="0" fontId="19" fillId="0" borderId="0" xfId="0" applyFont="1" applyFill="1" applyBorder="1" applyAlignment="1" applyProtection="1">
      <alignment vertical="center"/>
      <protection hidden="1"/>
    </xf>
    <xf numFmtId="0" fontId="19" fillId="2" borderId="19" xfId="0" applyFont="1" applyFill="1" applyBorder="1" applyAlignment="1" applyProtection="1">
      <alignment vertical="center"/>
      <protection hidden="1"/>
    </xf>
    <xf numFmtId="0" fontId="19" fillId="2" borderId="0" xfId="0" applyFont="1" applyFill="1" applyBorder="1" applyAlignment="1" applyProtection="1">
      <alignment vertical="center"/>
      <protection hidden="1"/>
    </xf>
    <xf numFmtId="0" fontId="20" fillId="0" borderId="0" xfId="3" applyFont="1" applyFill="1" applyBorder="1" applyProtection="1">
      <alignment vertical="center"/>
      <protection hidden="1"/>
    </xf>
    <xf numFmtId="0" fontId="20" fillId="0" borderId="0" xfId="3" quotePrefix="1" applyFont="1" applyFill="1" applyBorder="1" applyProtection="1">
      <alignment vertical="center"/>
      <protection hidden="1"/>
    </xf>
    <xf numFmtId="49" fontId="20" fillId="0" borderId="0" xfId="3" applyNumberFormat="1" applyFont="1" applyFill="1" applyBorder="1" applyProtection="1">
      <alignment vertical="center"/>
      <protection hidden="1"/>
    </xf>
    <xf numFmtId="0" fontId="20" fillId="0" borderId="21" xfId="3" applyFont="1" applyFill="1" applyBorder="1" applyProtection="1">
      <alignment vertical="center"/>
      <protection hidden="1"/>
    </xf>
    <xf numFmtId="0" fontId="3" fillId="0" borderId="0" xfId="0" applyNumberFormat="1" applyFont="1" applyFill="1" applyBorder="1" applyAlignment="1" applyProtection="1">
      <alignment horizontal="left" vertical="center"/>
      <protection hidden="1"/>
    </xf>
    <xf numFmtId="0" fontId="20" fillId="0" borderId="0" xfId="0" applyFont="1" applyFill="1" applyBorder="1" applyProtection="1">
      <protection hidden="1"/>
    </xf>
    <xf numFmtId="0" fontId="20" fillId="0" borderId="0" xfId="4" applyFont="1" applyFill="1" applyBorder="1" applyProtection="1">
      <alignment vertical="center"/>
      <protection hidden="1"/>
    </xf>
    <xf numFmtId="0" fontId="3" fillId="0" borderId="0" xfId="0" applyFont="1" applyFill="1" applyAlignment="1" applyProtection="1">
      <alignment vertical="center" shrinkToFit="1"/>
      <protection hidden="1"/>
    </xf>
    <xf numFmtId="0" fontId="3" fillId="5" borderId="0" xfId="0" applyFont="1" applyFill="1" applyBorder="1" applyAlignment="1" applyProtection="1">
      <alignment horizontal="center" vertical="center"/>
      <protection hidden="1"/>
    </xf>
    <xf numFmtId="184" fontId="3" fillId="0" borderId="0" xfId="0" applyNumberFormat="1" applyFont="1" applyFill="1" applyAlignment="1" applyProtection="1">
      <alignment vertical="center" shrinkToFit="1"/>
    </xf>
    <xf numFmtId="201" fontId="3" fillId="0" borderId="0" xfId="0" applyNumberFormat="1" applyFont="1" applyFill="1" applyAlignment="1">
      <alignment horizontal="right" vertical="center"/>
    </xf>
    <xf numFmtId="0" fontId="20" fillId="0" borderId="0" xfId="3" applyFont="1" applyFill="1" applyBorder="1" applyProtection="1">
      <alignment vertical="center"/>
    </xf>
    <xf numFmtId="0" fontId="20" fillId="0" borderId="0" xfId="3" quotePrefix="1" applyFont="1" applyFill="1" applyBorder="1" applyProtection="1">
      <alignment vertical="center"/>
    </xf>
    <xf numFmtId="201" fontId="3" fillId="0" borderId="0" xfId="0" applyNumberFormat="1" applyFont="1" applyFill="1" applyBorder="1" applyAlignment="1">
      <alignment vertical="center"/>
    </xf>
    <xf numFmtId="201" fontId="3" fillId="0" borderId="0" xfId="0" applyNumberFormat="1" applyFont="1" applyFill="1" applyBorder="1" applyAlignment="1">
      <alignment horizontal="right" vertical="center"/>
    </xf>
    <xf numFmtId="0" fontId="19" fillId="2" borderId="0" xfId="0" applyFont="1" applyFill="1" applyBorder="1" applyAlignment="1">
      <alignment horizontal="left" vertical="center"/>
    </xf>
    <xf numFmtId="49" fontId="20" fillId="0" borderId="0" xfId="3" applyNumberFormat="1" applyFont="1" applyFill="1" applyBorder="1" applyProtection="1">
      <alignment vertical="center"/>
    </xf>
    <xf numFmtId="0" fontId="3" fillId="0" borderId="0" xfId="0" applyFont="1" applyProtection="1">
      <protection hidden="1"/>
    </xf>
    <xf numFmtId="0" fontId="3" fillId="0" borderId="0" xfId="0" applyFont="1" applyFill="1" applyAlignment="1" applyProtection="1">
      <alignment horizontal="left"/>
      <protection hidden="1"/>
    </xf>
    <xf numFmtId="0" fontId="3" fillId="0" borderId="0" xfId="0" applyFont="1" applyAlignment="1" applyProtection="1">
      <alignment horizontal="left"/>
      <protection hidden="1"/>
    </xf>
    <xf numFmtId="0" fontId="4" fillId="0" borderId="15" xfId="1" applyFont="1" applyBorder="1" applyAlignment="1" applyProtection="1">
      <alignment vertical="center"/>
      <protection hidden="1"/>
    </xf>
    <xf numFmtId="0" fontId="4" fillId="0" borderId="14" xfId="1" applyFont="1" applyBorder="1" applyAlignment="1" applyProtection="1">
      <alignment vertical="center"/>
      <protection hidden="1"/>
    </xf>
    <xf numFmtId="0" fontId="4" fillId="0" borderId="16" xfId="1" applyFont="1" applyBorder="1" applyAlignment="1" applyProtection="1">
      <alignment vertical="center"/>
      <protection hidden="1"/>
    </xf>
    <xf numFmtId="0" fontId="4" fillId="0" borderId="15" xfId="1" applyFont="1" applyBorder="1" applyAlignment="1" applyProtection="1">
      <alignment horizontal="left" vertical="top"/>
      <protection hidden="1"/>
    </xf>
    <xf numFmtId="0" fontId="4" fillId="0" borderId="14" xfId="1" applyFont="1" applyBorder="1" applyAlignment="1" applyProtection="1">
      <alignment horizontal="left" vertical="top"/>
      <protection hidden="1"/>
    </xf>
    <xf numFmtId="0" fontId="4" fillId="0" borderId="16" xfId="1" applyFont="1" applyBorder="1" applyAlignment="1" applyProtection="1">
      <alignment horizontal="left" vertical="top"/>
      <protection hidden="1"/>
    </xf>
    <xf numFmtId="0" fontId="4" fillId="0" borderId="22" xfId="1" applyFont="1" applyBorder="1" applyAlignment="1" applyProtection="1">
      <alignment vertical="center"/>
      <protection hidden="1"/>
    </xf>
    <xf numFmtId="0" fontId="4" fillId="0" borderId="13" xfId="1" applyFont="1" applyBorder="1" applyAlignment="1" applyProtection="1">
      <alignment vertical="center"/>
      <protection hidden="1"/>
    </xf>
    <xf numFmtId="0" fontId="4" fillId="0" borderId="17" xfId="1" applyFont="1" applyBorder="1" applyAlignment="1" applyProtection="1">
      <alignment vertical="center"/>
      <protection hidden="1"/>
    </xf>
    <xf numFmtId="0" fontId="4" fillId="0" borderId="19" xfId="1" applyFont="1" applyBorder="1" applyAlignment="1" applyProtection="1">
      <alignment vertical="center"/>
      <protection hidden="1"/>
    </xf>
    <xf numFmtId="0" fontId="4" fillId="0" borderId="0" xfId="1" applyFont="1" applyBorder="1" applyAlignment="1" applyProtection="1">
      <alignment vertical="center"/>
      <protection hidden="1"/>
    </xf>
    <xf numFmtId="0" fontId="1" fillId="0" borderId="0" xfId="1"/>
    <xf numFmtId="0" fontId="4" fillId="0" borderId="22" xfId="1" applyFont="1" applyBorder="1" applyAlignment="1" applyProtection="1">
      <alignment horizontal="left" vertical="top"/>
      <protection hidden="1"/>
    </xf>
    <xf numFmtId="0" fontId="4" fillId="0" borderId="13" xfId="1" applyFont="1" applyBorder="1" applyAlignment="1" applyProtection="1">
      <alignment horizontal="left" vertical="top"/>
      <protection hidden="1"/>
    </xf>
    <xf numFmtId="0" fontId="4" fillId="0" borderId="17" xfId="1" applyFont="1" applyBorder="1" applyAlignment="1" applyProtection="1">
      <alignment horizontal="left" vertical="top"/>
      <protection hidden="1"/>
    </xf>
    <xf numFmtId="0" fontId="8" fillId="0" borderId="15" xfId="1" applyFont="1" applyBorder="1" applyAlignment="1" applyProtection="1">
      <alignment vertical="center"/>
      <protection hidden="1"/>
    </xf>
    <xf numFmtId="0" fontId="8" fillId="0" borderId="14" xfId="1" applyFont="1" applyBorder="1" applyAlignment="1" applyProtection="1">
      <alignment vertical="center"/>
      <protection hidden="1"/>
    </xf>
    <xf numFmtId="0" fontId="8" fillId="0" borderId="16" xfId="1" applyFont="1" applyBorder="1" applyAlignment="1" applyProtection="1">
      <alignment vertical="center"/>
      <protection hidden="1"/>
    </xf>
    <xf numFmtId="0" fontId="6" fillId="0" borderId="19" xfId="1" applyFont="1" applyBorder="1" applyAlignment="1" applyProtection="1">
      <alignment vertical="center"/>
      <protection hidden="1"/>
    </xf>
    <xf numFmtId="0" fontId="6" fillId="0" borderId="0" xfId="1" applyFont="1" applyBorder="1" applyAlignment="1" applyProtection="1">
      <alignment vertical="center"/>
      <protection hidden="1"/>
    </xf>
    <xf numFmtId="0" fontId="6" fillId="0" borderId="18" xfId="1" applyFont="1" applyBorder="1" applyAlignment="1" applyProtection="1">
      <alignment vertical="center"/>
      <protection hidden="1"/>
    </xf>
    <xf numFmtId="0" fontId="4" fillId="0" borderId="18" xfId="1" applyFont="1" applyBorder="1" applyAlignment="1" applyProtection="1">
      <alignment vertical="center"/>
      <protection hidden="1"/>
    </xf>
    <xf numFmtId="0" fontId="8" fillId="0" borderId="19" xfId="1" applyFont="1" applyBorder="1" applyAlignment="1" applyProtection="1">
      <alignment vertical="center"/>
      <protection hidden="1"/>
    </xf>
    <xf numFmtId="0" fontId="8" fillId="0" borderId="0" xfId="1" applyFont="1" applyBorder="1" applyAlignment="1" applyProtection="1">
      <alignment vertical="center"/>
      <protection hidden="1"/>
    </xf>
    <xf numFmtId="0" fontId="8" fillId="0" borderId="18" xfId="1" applyFont="1" applyBorder="1" applyAlignment="1" applyProtection="1">
      <alignment vertical="center"/>
      <protection hidden="1"/>
    </xf>
    <xf numFmtId="0" fontId="6" fillId="0" borderId="22" xfId="1" applyFont="1" applyBorder="1" applyAlignment="1" applyProtection="1">
      <alignment vertical="center"/>
      <protection hidden="1"/>
    </xf>
    <xf numFmtId="0" fontId="6" fillId="0" borderId="13" xfId="1" applyFont="1" applyBorder="1" applyAlignment="1" applyProtection="1">
      <alignment vertical="center"/>
      <protection hidden="1"/>
    </xf>
    <xf numFmtId="0" fontId="6" fillId="0" borderId="17" xfId="1" applyFont="1" applyBorder="1" applyAlignment="1" applyProtection="1">
      <alignment vertical="center"/>
      <protection hidden="1"/>
    </xf>
    <xf numFmtId="0" fontId="4" fillId="0" borderId="16" xfId="1" applyFont="1" applyBorder="1" applyAlignment="1" applyProtection="1">
      <alignment horizontal="right" vertical="center"/>
      <protection hidden="1"/>
    </xf>
    <xf numFmtId="0" fontId="4" fillId="0" borderId="19" xfId="1" applyFont="1" applyBorder="1" applyAlignment="1" applyProtection="1">
      <alignment horizontal="center" vertical="center"/>
      <protection hidden="1"/>
    </xf>
    <xf numFmtId="0" fontId="4" fillId="0" borderId="18" xfId="1" applyFont="1" applyBorder="1" applyAlignment="1" applyProtection="1">
      <alignment horizontal="center" vertical="center"/>
      <protection hidden="1"/>
    </xf>
    <xf numFmtId="0" fontId="4" fillId="0" borderId="14" xfId="1" applyFont="1" applyBorder="1" applyAlignment="1" applyProtection="1">
      <alignment vertical="top"/>
      <protection hidden="1"/>
    </xf>
    <xf numFmtId="0" fontId="4" fillId="0" borderId="16" xfId="1" applyFont="1" applyBorder="1" applyAlignment="1" applyProtection="1">
      <alignment vertical="top"/>
      <protection hidden="1"/>
    </xf>
    <xf numFmtId="0" fontId="4" fillId="0" borderId="19" xfId="1" applyFont="1" applyBorder="1" applyAlignment="1" applyProtection="1">
      <alignment vertical="top"/>
      <protection hidden="1"/>
    </xf>
    <xf numFmtId="0" fontId="4" fillId="0" borderId="0" xfId="1" applyFont="1" applyBorder="1" applyAlignment="1" applyProtection="1">
      <alignment vertical="top"/>
      <protection hidden="1"/>
    </xf>
    <xf numFmtId="0" fontId="4" fillId="0" borderId="18" xfId="1" applyFont="1" applyBorder="1" applyAlignment="1" applyProtection="1">
      <alignment vertical="top"/>
      <protection hidden="1"/>
    </xf>
    <xf numFmtId="0" fontId="8" fillId="0" borderId="22" xfId="1" applyFont="1" applyBorder="1" applyAlignment="1" applyProtection="1">
      <alignment vertical="center"/>
      <protection hidden="1"/>
    </xf>
    <xf numFmtId="0" fontId="8" fillId="0" borderId="13" xfId="1" applyFont="1" applyBorder="1" applyAlignment="1" applyProtection="1">
      <alignment vertical="center"/>
      <protection hidden="1"/>
    </xf>
    <xf numFmtId="0" fontId="8" fillId="0" borderId="17" xfId="1" applyFont="1" applyBorder="1" applyAlignment="1" applyProtection="1">
      <alignment vertical="center"/>
      <protection hidden="1"/>
    </xf>
    <xf numFmtId="0" fontId="4" fillId="0" borderId="22" xfId="1" applyFont="1" applyBorder="1" applyAlignment="1" applyProtection="1">
      <alignment vertical="top"/>
      <protection hidden="1"/>
    </xf>
    <xf numFmtId="0" fontId="4" fillId="0" borderId="13" xfId="1" applyFont="1" applyBorder="1" applyAlignment="1" applyProtection="1">
      <alignment vertical="top"/>
      <protection hidden="1"/>
    </xf>
    <xf numFmtId="0" fontId="4" fillId="0" borderId="17" xfId="1" applyFont="1" applyBorder="1" applyAlignment="1" applyProtection="1">
      <alignment vertical="top"/>
      <protection hidden="1"/>
    </xf>
    <xf numFmtId="0" fontId="3" fillId="0" borderId="23" xfId="0" applyFont="1" applyFill="1" applyBorder="1" applyAlignment="1" applyProtection="1">
      <alignment vertical="center"/>
      <protection hidden="1"/>
    </xf>
    <xf numFmtId="0" fontId="3" fillId="0" borderId="24" xfId="0" applyFont="1" applyFill="1" applyBorder="1" applyAlignment="1" applyProtection="1">
      <alignment vertical="center"/>
      <protection hidden="1"/>
    </xf>
    <xf numFmtId="0" fontId="3" fillId="0" borderId="25" xfId="0" applyFont="1" applyFill="1" applyBorder="1" applyAlignment="1" applyProtection="1">
      <alignment vertical="center"/>
      <protection hidden="1"/>
    </xf>
    <xf numFmtId="0" fontId="3" fillId="0" borderId="26" xfId="0" applyFont="1" applyFill="1" applyBorder="1" applyAlignment="1" applyProtection="1">
      <alignment vertical="center"/>
      <protection hidden="1"/>
    </xf>
    <xf numFmtId="0" fontId="3" fillId="0" borderId="27" xfId="0" applyFont="1" applyFill="1" applyBorder="1" applyAlignment="1" applyProtection="1">
      <alignment vertical="center"/>
      <protection hidden="1"/>
    </xf>
    <xf numFmtId="0" fontId="3" fillId="0" borderId="28" xfId="0" applyFont="1" applyFill="1" applyBorder="1" applyAlignment="1" applyProtection="1">
      <alignment vertical="center"/>
      <protection hidden="1"/>
    </xf>
    <xf numFmtId="0" fontId="3" fillId="0" borderId="29" xfId="0" applyFont="1" applyFill="1" applyBorder="1" applyAlignment="1" applyProtection="1">
      <alignment vertical="center"/>
      <protection hidden="1"/>
    </xf>
    <xf numFmtId="0" fontId="3" fillId="0" borderId="30" xfId="0" applyFont="1" applyFill="1" applyBorder="1" applyAlignment="1" applyProtection="1">
      <alignment vertical="center"/>
      <protection hidden="1"/>
    </xf>
    <xf numFmtId="0" fontId="3" fillId="0" borderId="0" xfId="0" applyNumberFormat="1" applyFont="1" applyFill="1" applyBorder="1" applyAlignment="1">
      <alignment vertical="center" shrinkToFit="1"/>
    </xf>
    <xf numFmtId="183" fontId="3" fillId="0" borderId="0" xfId="0" applyNumberFormat="1" applyFont="1" applyFill="1" applyBorder="1" applyAlignment="1">
      <alignment vertical="center"/>
    </xf>
    <xf numFmtId="0" fontId="3" fillId="0" borderId="0" xfId="0" applyNumberFormat="1" applyFont="1" applyFill="1" applyBorder="1" applyAlignment="1" applyProtection="1">
      <alignment vertical="center"/>
      <protection hidden="1"/>
    </xf>
    <xf numFmtId="0" fontId="12" fillId="0" borderId="0" xfId="0" applyFont="1" applyFill="1"/>
    <xf numFmtId="0" fontId="25" fillId="0" borderId="0" xfId="2" applyFont="1" applyAlignment="1" applyProtection="1">
      <alignment vertical="center"/>
      <protection hidden="1"/>
    </xf>
    <xf numFmtId="0" fontId="3" fillId="0" borderId="31" xfId="0" applyFont="1" applyFill="1" applyBorder="1"/>
    <xf numFmtId="0" fontId="3" fillId="0" borderId="32" xfId="0" applyFont="1" applyFill="1" applyBorder="1"/>
    <xf numFmtId="0" fontId="3" fillId="0" borderId="33" xfId="0" applyFont="1" applyFill="1" applyBorder="1"/>
    <xf numFmtId="0" fontId="26" fillId="0" borderId="0" xfId="0" applyFont="1" applyProtection="1">
      <protection hidden="1"/>
    </xf>
    <xf numFmtId="0" fontId="27" fillId="0" borderId="0" xfId="0" applyFont="1" applyAlignment="1" applyProtection="1">
      <alignment vertical="center"/>
      <protection hidden="1"/>
    </xf>
    <xf numFmtId="49" fontId="4" fillId="0" borderId="0" xfId="0" applyNumberFormat="1" applyFont="1" applyAlignment="1" applyProtection="1">
      <alignment horizontal="left" vertical="center"/>
    </xf>
    <xf numFmtId="49" fontId="4" fillId="0" borderId="0" xfId="0" applyNumberFormat="1" applyFont="1" applyFill="1" applyBorder="1" applyAlignment="1" applyProtection="1">
      <alignment horizontal="left" vertical="center"/>
      <protection hidden="1"/>
    </xf>
    <xf numFmtId="0" fontId="10" fillId="0" borderId="0" xfId="0" applyFont="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3" fillId="0" borderId="0" xfId="0" applyNumberFormat="1" applyFont="1" applyFill="1" applyAlignment="1" applyProtection="1">
      <alignment horizontal="left" vertical="center"/>
      <protection locked="0" hidden="1"/>
    </xf>
    <xf numFmtId="187" fontId="4" fillId="0" borderId="0" xfId="0" applyNumberFormat="1"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left" vertical="center" shrinkToFit="1"/>
    </xf>
    <xf numFmtId="0" fontId="4" fillId="0" borderId="15" xfId="1" applyFont="1" applyBorder="1" applyAlignment="1" applyProtection="1">
      <alignment horizontal="center" vertical="center"/>
      <protection hidden="1"/>
    </xf>
    <xf numFmtId="0" fontId="4" fillId="0" borderId="14" xfId="1" applyFont="1" applyBorder="1" applyAlignment="1" applyProtection="1">
      <alignment horizontal="center" vertical="center"/>
      <protection hidden="1"/>
    </xf>
    <xf numFmtId="0" fontId="4" fillId="0" borderId="16" xfId="1"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49" fontId="4" fillId="0" borderId="0" xfId="0" applyNumberFormat="1" applyFont="1" applyAlignment="1" applyProtection="1">
      <alignment horizontal="left" vertical="center"/>
      <protection hidden="1"/>
    </xf>
    <xf numFmtId="0" fontId="4" fillId="0" borderId="0" xfId="0" applyFont="1" applyFill="1" applyBorder="1" applyAlignment="1" applyProtection="1">
      <alignment horizontal="left" vertical="center" shrinkToFit="1"/>
      <protection hidden="1"/>
    </xf>
    <xf numFmtId="0" fontId="3" fillId="0" borderId="0" xfId="0" applyFont="1" applyFill="1" applyAlignment="1">
      <alignment horizontal="left" vertical="center"/>
    </xf>
    <xf numFmtId="49" fontId="3" fillId="0" borderId="0" xfId="0" applyNumberFormat="1" applyFont="1" applyFill="1" applyAlignment="1">
      <alignment horizontal="left" vertical="center"/>
    </xf>
    <xf numFmtId="0" fontId="3" fillId="0" borderId="0" xfId="0" applyFont="1" applyFill="1" applyAlignment="1">
      <alignment horizontal="center" vertical="center" shrinkToFit="1"/>
    </xf>
    <xf numFmtId="0" fontId="3" fillId="0" borderId="0" xfId="0" applyFont="1" applyFill="1" applyAlignment="1" applyProtection="1">
      <alignment horizontal="center" vertical="center"/>
      <protection locked="0"/>
    </xf>
    <xf numFmtId="49" fontId="3" fillId="0" borderId="0" xfId="0" applyNumberFormat="1" applyFont="1" applyFill="1" applyAlignment="1">
      <alignment horizontal="center" vertical="center"/>
    </xf>
    <xf numFmtId="0" fontId="3" fillId="0" borderId="0" xfId="0" applyNumberFormat="1" applyFont="1" applyFill="1" applyAlignment="1">
      <alignment horizontal="left" vertical="center"/>
    </xf>
    <xf numFmtId="0" fontId="3" fillId="0" borderId="0" xfId="0" applyFont="1" applyFill="1" applyAlignment="1">
      <alignment horizontal="center" vertical="center"/>
    </xf>
    <xf numFmtId="0" fontId="3" fillId="0" borderId="0" xfId="0" applyNumberFormat="1" applyFont="1" applyFill="1" applyAlignment="1" applyProtection="1">
      <alignment horizontal="left" vertical="center"/>
    </xf>
    <xf numFmtId="0" fontId="3" fillId="0" borderId="0" xfId="0" applyFont="1" applyAlignment="1">
      <alignment horizontal="center" vertical="center"/>
    </xf>
    <xf numFmtId="0" fontId="3" fillId="0" borderId="0" xfId="0" applyFont="1" applyFill="1" applyAlignment="1" applyProtection="1">
      <alignment horizontal="left" vertical="center" shrinkToFit="1"/>
      <protection hidden="1"/>
    </xf>
    <xf numFmtId="183" fontId="3" fillId="0" borderId="0" xfId="0" applyNumberFormat="1" applyFont="1" applyFill="1" applyAlignment="1" applyProtection="1">
      <alignment horizontal="right" vertical="center"/>
    </xf>
    <xf numFmtId="183" fontId="3" fillId="0" borderId="0" xfId="0" applyNumberFormat="1" applyFont="1" applyFill="1" applyAlignment="1" applyProtection="1">
      <alignment horizontal="right" vertical="center"/>
      <protection hidden="1"/>
    </xf>
    <xf numFmtId="183" fontId="3" fillId="0" borderId="0" xfId="0" applyNumberFormat="1" applyFont="1" applyFill="1" applyAlignment="1" applyProtection="1">
      <alignment vertical="center"/>
      <protection hidden="1"/>
    </xf>
    <xf numFmtId="0" fontId="3" fillId="0" borderId="0" xfId="0" applyNumberFormat="1" applyFont="1" applyFill="1" applyBorder="1" applyAlignment="1" applyProtection="1">
      <alignment horizontal="left" vertical="center"/>
    </xf>
    <xf numFmtId="187" fontId="3" fillId="0" borderId="0" xfId="0" applyNumberFormat="1" applyFont="1" applyFill="1" applyAlignment="1" applyProtection="1">
      <alignment horizontal="left" vertical="center"/>
    </xf>
    <xf numFmtId="0" fontId="19" fillId="2" borderId="34" xfId="0" applyFont="1" applyFill="1" applyBorder="1" applyAlignment="1" applyProtection="1">
      <alignment horizontal="left" vertical="center"/>
      <protection hidden="1"/>
    </xf>
    <xf numFmtId="0" fontId="19" fillId="2" borderId="35" xfId="0" applyFont="1" applyFill="1" applyBorder="1" applyAlignment="1" applyProtection="1">
      <alignment horizontal="left" vertical="center"/>
      <protection hidden="1"/>
    </xf>
    <xf numFmtId="0" fontId="19" fillId="2" borderId="36" xfId="0" applyFont="1" applyFill="1" applyBorder="1" applyAlignment="1" applyProtection="1">
      <alignment horizontal="left" vertical="center"/>
      <protection hidden="1"/>
    </xf>
    <xf numFmtId="0" fontId="3" fillId="0" borderId="0" xfId="0" applyFont="1" applyFill="1" applyAlignment="1" applyProtection="1">
      <alignment vertical="center"/>
      <protection hidden="1"/>
    </xf>
    <xf numFmtId="0" fontId="3" fillId="0" borderId="0" xfId="0" applyNumberFormat="1" applyFont="1" applyFill="1" applyAlignment="1" applyProtection="1">
      <alignment horizontal="left" vertical="center" shrinkToFit="1"/>
    </xf>
    <xf numFmtId="200" fontId="3" fillId="0" borderId="0" xfId="0" applyNumberFormat="1" applyFont="1" applyFill="1" applyAlignment="1" applyProtection="1">
      <alignment vertical="center"/>
    </xf>
    <xf numFmtId="182" fontId="3" fillId="0" borderId="0" xfId="0" applyNumberFormat="1" applyFont="1" applyFill="1" applyAlignment="1" applyProtection="1">
      <alignment horizontal="right" vertical="center" indent="1"/>
    </xf>
    <xf numFmtId="183" fontId="3" fillId="0" borderId="0" xfId="0" applyNumberFormat="1" applyFont="1" applyFill="1" applyBorder="1" applyAlignment="1" applyProtection="1">
      <alignment horizontal="center" vertical="center" shrinkToFit="1"/>
    </xf>
    <xf numFmtId="183" fontId="3" fillId="0" borderId="0" xfId="0" applyNumberFormat="1" applyFont="1" applyFill="1" applyAlignment="1" applyProtection="1">
      <alignment horizontal="center" vertical="center"/>
    </xf>
    <xf numFmtId="0" fontId="3" fillId="0" borderId="0" xfId="0" applyNumberFormat="1" applyFont="1" applyFill="1" applyAlignment="1" applyProtection="1">
      <alignment horizontal="center" vertical="center"/>
    </xf>
    <xf numFmtId="0" fontId="3" fillId="0" borderId="0" xfId="0" applyFont="1" applyFill="1" applyAlignment="1" applyProtection="1">
      <alignment horizontal="center" vertical="center" shrinkToFit="1"/>
      <protection hidden="1"/>
    </xf>
    <xf numFmtId="181" fontId="3" fillId="0" borderId="0" xfId="0" applyNumberFormat="1" applyFont="1" applyFill="1" applyAlignment="1" applyProtection="1">
      <alignment horizontal="right" vertical="center"/>
      <protection hidden="1"/>
    </xf>
    <xf numFmtId="181" fontId="3" fillId="0" borderId="0" xfId="0" applyNumberFormat="1" applyFont="1" applyFill="1" applyAlignment="1" applyProtection="1">
      <alignment vertical="center"/>
      <protection hidden="1"/>
    </xf>
    <xf numFmtId="49" fontId="3" fillId="0" borderId="0" xfId="0" applyNumberFormat="1" applyFont="1" applyFill="1" applyAlignment="1" applyProtection="1">
      <alignment horizontal="center" vertical="center"/>
      <protection hidden="1"/>
    </xf>
    <xf numFmtId="183" fontId="3" fillId="0" borderId="0" xfId="0" applyNumberFormat="1" applyFont="1" applyFill="1" applyAlignment="1" applyProtection="1">
      <alignment horizontal="center" vertical="center"/>
      <protection hidden="1"/>
    </xf>
    <xf numFmtId="0" fontId="3" fillId="0" borderId="0" xfId="0" applyFont="1" applyFill="1" applyAlignment="1" applyProtection="1">
      <alignment horizontal="center" vertical="center"/>
      <protection hidden="1"/>
    </xf>
    <xf numFmtId="0" fontId="3" fillId="0" borderId="0" xfId="0" applyFont="1" applyFill="1" applyAlignment="1" applyProtection="1">
      <alignment horizontal="left" vertical="center" shrinkToFit="1"/>
    </xf>
    <xf numFmtId="0" fontId="3" fillId="0" borderId="0" xfId="0" applyNumberFormat="1" applyFont="1" applyFill="1" applyAlignment="1" applyProtection="1">
      <alignment horizontal="left" vertical="top" wrapText="1"/>
    </xf>
    <xf numFmtId="0" fontId="3" fillId="0" borderId="0" xfId="0" applyFont="1" applyFill="1" applyAlignment="1" applyProtection="1">
      <alignment horizontal="left" vertical="center"/>
      <protection hidden="1"/>
    </xf>
    <xf numFmtId="185" fontId="3" fillId="0" borderId="0" xfId="0" applyNumberFormat="1" applyFont="1" applyFill="1" applyAlignment="1" applyProtection="1">
      <alignment vertical="center"/>
    </xf>
    <xf numFmtId="0" fontId="3" fillId="0" borderId="0" xfId="0" applyNumberFormat="1" applyFont="1" applyFill="1" applyAlignment="1" applyProtection="1">
      <alignment horizontal="left" vertical="center"/>
      <protection hidden="1"/>
    </xf>
    <xf numFmtId="0" fontId="3" fillId="0" borderId="0" xfId="0" applyFont="1" applyFill="1" applyAlignment="1" applyProtection="1">
      <alignment horizontal="left" vertical="center"/>
    </xf>
    <xf numFmtId="184" fontId="3" fillId="0" borderId="0" xfId="0" applyNumberFormat="1" applyFont="1" applyFill="1" applyAlignment="1" applyProtection="1">
      <alignment horizontal="right" vertical="center" indent="1"/>
    </xf>
    <xf numFmtId="49" fontId="3" fillId="0" borderId="0" xfId="0" applyNumberFormat="1" applyFont="1" applyFill="1" applyAlignment="1" applyProtection="1">
      <alignment horizontal="center" vertical="center" shrinkToFit="1"/>
      <protection hidden="1"/>
    </xf>
    <xf numFmtId="0" fontId="3" fillId="0" borderId="0" xfId="0" applyFont="1" applyFill="1" applyAlignment="1" applyProtection="1">
      <alignment horizontal="left" vertical="top" wrapText="1"/>
    </xf>
    <xf numFmtId="184" fontId="3" fillId="0" borderId="0" xfId="0" applyNumberFormat="1" applyFont="1" applyFill="1" applyAlignment="1" applyProtection="1">
      <alignment horizontal="center" vertical="center"/>
    </xf>
    <xf numFmtId="182" fontId="3" fillId="0" borderId="0" xfId="0" applyNumberFormat="1" applyFont="1" applyFill="1" applyAlignment="1" applyProtection="1">
      <alignment horizontal="right" vertical="center"/>
    </xf>
    <xf numFmtId="0" fontId="19" fillId="2" borderId="37" xfId="0" applyFont="1" applyFill="1" applyBorder="1" applyAlignment="1" applyProtection="1">
      <alignment horizontal="left" vertical="center"/>
      <protection hidden="1"/>
    </xf>
    <xf numFmtId="0" fontId="19" fillId="2" borderId="38" xfId="0" applyFont="1" applyFill="1" applyBorder="1" applyAlignment="1" applyProtection="1">
      <alignment horizontal="left" vertical="center"/>
      <protection hidden="1"/>
    </xf>
    <xf numFmtId="0" fontId="19" fillId="2" borderId="39" xfId="0" applyFont="1" applyFill="1" applyBorder="1" applyAlignment="1" applyProtection="1">
      <alignment horizontal="left" vertical="center"/>
      <protection hidden="1"/>
    </xf>
    <xf numFmtId="0" fontId="19" fillId="2" borderId="40" xfId="0" applyFont="1" applyFill="1" applyBorder="1" applyAlignment="1" applyProtection="1">
      <alignment horizontal="left" vertical="center"/>
      <protection hidden="1"/>
    </xf>
    <xf numFmtId="0" fontId="19" fillId="2" borderId="41" xfId="0" applyFont="1" applyFill="1" applyBorder="1" applyAlignment="1" applyProtection="1">
      <alignment horizontal="left" vertical="center"/>
      <protection hidden="1"/>
    </xf>
    <xf numFmtId="0" fontId="19" fillId="2" borderId="42" xfId="0" applyFont="1" applyFill="1" applyBorder="1" applyAlignment="1" applyProtection="1">
      <alignment horizontal="left" vertical="center"/>
      <protection hidden="1"/>
    </xf>
    <xf numFmtId="0" fontId="19" fillId="2" borderId="43" xfId="0" applyFont="1" applyFill="1" applyBorder="1" applyAlignment="1" applyProtection="1">
      <alignment horizontal="left" vertical="center"/>
      <protection hidden="1"/>
    </xf>
    <xf numFmtId="0" fontId="19" fillId="2" borderId="44" xfId="0" applyFont="1" applyFill="1" applyBorder="1" applyAlignment="1" applyProtection="1">
      <alignment horizontal="left" vertical="center"/>
      <protection hidden="1"/>
    </xf>
    <xf numFmtId="0" fontId="19" fillId="2" borderId="37" xfId="0" applyFont="1" applyFill="1" applyBorder="1" applyAlignment="1">
      <alignment horizontal="left" vertical="center"/>
    </xf>
    <xf numFmtId="0" fontId="19" fillId="2" borderId="38" xfId="0" applyFont="1" applyFill="1" applyBorder="1" applyAlignment="1">
      <alignment horizontal="left" vertical="center"/>
    </xf>
    <xf numFmtId="0" fontId="19" fillId="2" borderId="39" xfId="0" applyFont="1" applyFill="1" applyBorder="1" applyAlignment="1">
      <alignment horizontal="left" vertical="center"/>
    </xf>
    <xf numFmtId="0" fontId="19" fillId="2" borderId="40" xfId="0" applyFont="1" applyFill="1" applyBorder="1" applyAlignment="1">
      <alignment horizontal="left" vertical="center"/>
    </xf>
    <xf numFmtId="0" fontId="19" fillId="2" borderId="35" xfId="0" applyFont="1" applyFill="1" applyBorder="1" applyAlignment="1">
      <alignment horizontal="left" vertical="center"/>
    </xf>
    <xf numFmtId="0" fontId="19" fillId="2" borderId="41" xfId="0" applyFont="1" applyFill="1" applyBorder="1" applyAlignment="1">
      <alignment horizontal="left" vertical="center"/>
    </xf>
    <xf numFmtId="0" fontId="19" fillId="2" borderId="42" xfId="0" applyFont="1" applyFill="1" applyBorder="1" applyAlignment="1">
      <alignment horizontal="left" vertical="center"/>
    </xf>
    <xf numFmtId="0" fontId="19" fillId="2" borderId="43" xfId="0" applyFont="1" applyFill="1" applyBorder="1" applyAlignment="1">
      <alignment horizontal="left" vertical="center"/>
    </xf>
    <xf numFmtId="0" fontId="19" fillId="2" borderId="44" xfId="0" applyFont="1" applyFill="1" applyBorder="1" applyAlignment="1">
      <alignment horizontal="left" vertical="center"/>
    </xf>
    <xf numFmtId="0" fontId="3" fillId="0" borderId="0" xfId="0" applyNumberFormat="1" applyFont="1" applyFill="1" applyAlignment="1" applyProtection="1">
      <alignment horizontal="center" vertical="center"/>
      <protection hidden="1"/>
    </xf>
    <xf numFmtId="183" fontId="3" fillId="0" borderId="0" xfId="0" applyNumberFormat="1" applyFont="1" applyFill="1" applyAlignment="1">
      <alignment vertical="center"/>
    </xf>
    <xf numFmtId="0" fontId="3" fillId="0" borderId="0" xfId="0" applyNumberFormat="1" applyFont="1" applyFill="1" applyAlignment="1">
      <alignment horizontal="left" vertical="center" shrinkToFit="1"/>
    </xf>
    <xf numFmtId="201" fontId="3" fillId="0" borderId="0" xfId="0" applyNumberFormat="1" applyFont="1" applyFill="1" applyAlignment="1">
      <alignment horizontal="right" vertical="center"/>
    </xf>
    <xf numFmtId="0" fontId="3" fillId="0" borderId="0" xfId="0" applyFont="1" applyFill="1" applyBorder="1" applyAlignment="1">
      <alignment horizontal="left" vertical="center"/>
    </xf>
    <xf numFmtId="183" fontId="3" fillId="0" borderId="0" xfId="0" applyNumberFormat="1" applyFont="1" applyFill="1" applyBorder="1" applyAlignment="1">
      <alignment vertical="center"/>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horizontal="center" vertical="center"/>
      <protection hidden="1"/>
    </xf>
    <xf numFmtId="0" fontId="13" fillId="0" borderId="0" xfId="0" applyFont="1" applyFill="1" applyAlignment="1">
      <alignment horizontal="center"/>
    </xf>
    <xf numFmtId="0" fontId="3" fillId="0" borderId="0" xfId="0" applyNumberFormat="1" applyFont="1" applyFill="1" applyAlignment="1" applyProtection="1">
      <alignment horizontal="left" vertical="top" wrapText="1"/>
      <protection hidden="1"/>
    </xf>
    <xf numFmtId="0" fontId="3" fillId="0" borderId="0" xfId="0" applyFont="1" applyFill="1" applyAlignment="1">
      <alignment horizontal="center"/>
    </xf>
    <xf numFmtId="49" fontId="3" fillId="0" borderId="0" xfId="0" applyNumberFormat="1" applyFont="1" applyFill="1" applyAlignment="1">
      <alignment horizontal="left"/>
    </xf>
    <xf numFmtId="0" fontId="6" fillId="0" borderId="45" xfId="0" applyFont="1" applyBorder="1" applyAlignment="1">
      <alignment horizontal="left" vertical="center"/>
    </xf>
    <xf numFmtId="0" fontId="4" fillId="0" borderId="13" xfId="0" applyNumberFormat="1" applyFont="1" applyFill="1" applyBorder="1" applyAlignment="1" applyProtection="1">
      <alignment horizontal="center"/>
      <protection hidden="1"/>
    </xf>
    <xf numFmtId="0" fontId="14" fillId="0" borderId="45" xfId="0" applyNumberFormat="1" applyFont="1" applyBorder="1" applyAlignment="1" applyProtection="1">
      <alignment horizontal="left" vertical="center" shrinkToFit="1"/>
      <protection hidden="1"/>
    </xf>
    <xf numFmtId="0" fontId="14" fillId="0" borderId="45" xfId="0" applyFont="1" applyBorder="1" applyAlignment="1">
      <alignment horizontal="left" vertical="center"/>
    </xf>
    <xf numFmtId="0" fontId="4" fillId="0" borderId="0" xfId="0" applyFont="1" applyAlignment="1">
      <alignment horizontal="center" vertical="center" textRotation="180"/>
    </xf>
  </cellXfs>
  <cellStyles count="5">
    <cellStyle name="標準" xfId="0" builtinId="0"/>
    <cellStyle name="標準 2" xfId="1"/>
    <cellStyle name="標準 4" xfId="2"/>
    <cellStyle name="標準_主要用途" xfId="3"/>
    <cellStyle name="標準_値一覧" xfId="4"/>
  </cellStyles>
  <dxfs count="7">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27</xdr:col>
      <xdr:colOff>120015</xdr:colOff>
      <xdr:row>33</xdr:row>
      <xdr:rowOff>38100</xdr:rowOff>
    </xdr:from>
    <xdr:ext cx="184731" cy="264560"/>
    <xdr:sp macro="" textlink="">
      <xdr:nvSpPr>
        <xdr:cNvPr id="2" name="テキスト ボックス 1">
          <a:extLst>
            <a:ext uri="{FF2B5EF4-FFF2-40B4-BE49-F238E27FC236}">
              <a16:creationId xmlns:a16="http://schemas.microsoft.com/office/drawing/2014/main" id="{B0D089ED-C647-49A3-A104-50C88B6F8084}"/>
            </a:ext>
          </a:extLst>
        </xdr:cNvPr>
        <xdr:cNvSpPr txBox="1"/>
      </xdr:nvSpPr>
      <xdr:spPr>
        <a:xfrm>
          <a:off x="5048250" y="540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27</xdr:col>
      <xdr:colOff>120015</xdr:colOff>
      <xdr:row>33</xdr:row>
      <xdr:rowOff>38100</xdr:rowOff>
    </xdr:from>
    <xdr:ext cx="184731" cy="264560"/>
    <xdr:sp macro="" textlink="">
      <xdr:nvSpPr>
        <xdr:cNvPr id="3" name="テキスト ボックス 2">
          <a:extLst>
            <a:ext uri="{FF2B5EF4-FFF2-40B4-BE49-F238E27FC236}">
              <a16:creationId xmlns:a16="http://schemas.microsoft.com/office/drawing/2014/main" id="{E430CA5B-08A3-4895-B0D9-4FDC30851199}"/>
            </a:ext>
          </a:extLst>
        </xdr:cNvPr>
        <xdr:cNvSpPr txBox="1"/>
      </xdr:nvSpPr>
      <xdr:spPr>
        <a:xfrm>
          <a:off x="5048250" y="540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26</xdr:col>
      <xdr:colOff>0</xdr:colOff>
      <xdr:row>0</xdr:row>
      <xdr:rowOff>85725</xdr:rowOff>
    </xdr:from>
    <xdr:to>
      <xdr:col>29</xdr:col>
      <xdr:colOff>0</xdr:colOff>
      <xdr:row>4</xdr:row>
      <xdr:rowOff>9525</xdr:rowOff>
    </xdr:to>
    <xdr:sp macro="" textlink="">
      <xdr:nvSpPr>
        <xdr:cNvPr id="4" name="円/楕円 3">
          <a:extLst>
            <a:ext uri="{FF2B5EF4-FFF2-40B4-BE49-F238E27FC236}">
              <a16:creationId xmlns:a16="http://schemas.microsoft.com/office/drawing/2014/main" id="{0374043D-D4AC-4D7E-A347-5181BA82BC6A}"/>
            </a:ext>
          </a:extLst>
        </xdr:cNvPr>
        <xdr:cNvSpPr/>
      </xdr:nvSpPr>
      <xdr:spPr>
        <a:xfrm>
          <a:off x="5200650" y="85725"/>
          <a:ext cx="600075" cy="609600"/>
        </a:xfrm>
        <a:prstGeom prst="ellipse">
          <a:avLst/>
        </a:prstGeom>
        <a:noFill/>
        <a:ln w="3175">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27</xdr:col>
      <xdr:colOff>118110</xdr:colOff>
      <xdr:row>33</xdr:row>
      <xdr:rowOff>38100</xdr:rowOff>
    </xdr:from>
    <xdr:ext cx="184731" cy="264560"/>
    <xdr:sp macro="" textlink="">
      <xdr:nvSpPr>
        <xdr:cNvPr id="5" name="テキスト ボックス 4">
          <a:extLst>
            <a:ext uri="{FF2B5EF4-FFF2-40B4-BE49-F238E27FC236}">
              <a16:creationId xmlns:a16="http://schemas.microsoft.com/office/drawing/2014/main" id="{D33B1D7E-7B17-49DD-B0B2-A2BAF1D8121F}"/>
            </a:ext>
          </a:extLst>
        </xdr:cNvPr>
        <xdr:cNvSpPr txBox="1"/>
      </xdr:nvSpPr>
      <xdr:spPr>
        <a:xfrm>
          <a:off x="5046345" y="5402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chemeClr val="tx1"/>
          </a:solidFill>
        </a:ln>
      </a:spPr>
      <a:bodyPr vertOverflow="clip" rtlCol="0" anchor="ctr"/>
      <a:lstStyle>
        <a:defPPr algn="ctr">
          <a:defRPr kumimoji="1" sz="1000" b="0" cap="none" spc="0">
            <a:ln w="12700">
              <a:solidFill>
                <a:schemeClr val="tx1"/>
              </a:solidFill>
              <a:prstDash val="solid"/>
            </a:ln>
            <a:noFill/>
            <a:effectLst>
              <a:outerShdw blurRad="41275" dist="20320" dir="1800000" algn="tl" rotWithShape="0">
                <a:srgbClr val="000000">
                  <a:alpha val="40000"/>
                </a:srgbClr>
              </a:outerShdw>
            </a:effectLst>
            <a:latin typeface="ＭＳ Ｐ明朝" pitchFamily="18" charset="-128"/>
            <a:ea typeface="ＭＳ Ｐ明朝" pitchFamily="18" charset="-128"/>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V78"/>
  <sheetViews>
    <sheetView tabSelected="1" view="pageBreakPreview" zoomScaleNormal="100" zoomScaleSheetLayoutView="100" workbookViewId="0">
      <selection activeCell="A3" sqref="A3:AI5"/>
    </sheetView>
  </sheetViews>
  <sheetFormatPr defaultColWidth="3.125" defaultRowHeight="13.5" x14ac:dyDescent="0.15"/>
  <cols>
    <col min="1" max="36" width="2.625" style="31" customWidth="1"/>
    <col min="37" max="16384" width="3.125" style="31"/>
  </cols>
  <sheetData>
    <row r="1" spans="1:38" ht="13.5" customHeight="1" x14ac:dyDescent="0.15">
      <c r="A1" s="31" t="s">
        <v>614</v>
      </c>
    </row>
    <row r="2" spans="1:38" ht="13.5" customHeight="1" x14ac:dyDescent="0.15"/>
    <row r="3" spans="1:38" ht="13.5" customHeight="1" x14ac:dyDescent="0.15">
      <c r="A3" s="242" t="s">
        <v>615</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row>
    <row r="4" spans="1:38" ht="13.5" customHeight="1" x14ac:dyDescent="0.15">
      <c r="A4" s="242"/>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L4" s="140" t="s">
        <v>473</v>
      </c>
    </row>
    <row r="5" spans="1:38" ht="13.5" customHeight="1" x14ac:dyDescent="0.15">
      <c r="A5" s="242"/>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L5" s="140" t="s">
        <v>472</v>
      </c>
    </row>
    <row r="6" spans="1:38" ht="13.5" customHeight="1" x14ac:dyDescent="0.15">
      <c r="AL6" s="140"/>
    </row>
    <row r="7" spans="1:38" ht="13.5" customHeight="1" x14ac:dyDescent="0.15">
      <c r="A7" s="243" t="s">
        <v>6</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L7" s="140" t="s">
        <v>474</v>
      </c>
    </row>
    <row r="8" spans="1:38" ht="13.5" customHeight="1" x14ac:dyDescent="0.15">
      <c r="AL8" s="140"/>
    </row>
    <row r="9" spans="1:38" ht="13.5" customHeight="1" x14ac:dyDescent="0.15">
      <c r="B9" s="31" t="s">
        <v>616</v>
      </c>
    </row>
    <row r="10" spans="1:38" ht="6.75" customHeight="1" x14ac:dyDescent="0.15">
      <c r="AL10" s="140"/>
    </row>
    <row r="11" spans="1:38" ht="13.5" customHeight="1" x14ac:dyDescent="0.15">
      <c r="B11" s="31" t="s">
        <v>617</v>
      </c>
    </row>
    <row r="12" spans="1:38" ht="6.75" customHeight="1" x14ac:dyDescent="0.15"/>
    <row r="13" spans="1:38" ht="13.5" customHeight="1" x14ac:dyDescent="0.15">
      <c r="B13" s="31" t="s">
        <v>618</v>
      </c>
      <c r="AL13" s="140" t="s">
        <v>476</v>
      </c>
    </row>
    <row r="14" spans="1:38" ht="6.6" customHeight="1" x14ac:dyDescent="0.15">
      <c r="AL14" s="140"/>
    </row>
    <row r="15" spans="1:38" ht="13.5" customHeight="1" x14ac:dyDescent="0.15">
      <c r="B15" s="31" t="s">
        <v>507</v>
      </c>
      <c r="AL15" s="140" t="s">
        <v>475</v>
      </c>
    </row>
    <row r="16" spans="1:38" ht="13.5" customHeight="1" x14ac:dyDescent="0.15"/>
    <row r="17" spans="3:48" ht="13.5" customHeight="1" x14ac:dyDescent="0.15">
      <c r="AV17" s="31" t="s">
        <v>477</v>
      </c>
    </row>
    <row r="18" spans="3:48" ht="13.5" customHeight="1" x14ac:dyDescent="0.15">
      <c r="C18" s="31" t="s">
        <v>599</v>
      </c>
    </row>
    <row r="19" spans="3:48" ht="6.75" customHeight="1" x14ac:dyDescent="0.15"/>
    <row r="20" spans="3:48" ht="13.5" customHeight="1" x14ac:dyDescent="0.15">
      <c r="D20" s="31" t="s">
        <v>601</v>
      </c>
      <c r="AL20" s="238" t="s">
        <v>653</v>
      </c>
    </row>
    <row r="21" spans="3:48" ht="13.5" customHeight="1" x14ac:dyDescent="0.15">
      <c r="AL21" s="239" t="s">
        <v>654</v>
      </c>
    </row>
    <row r="22" spans="3:48" ht="13.5" customHeight="1" x14ac:dyDescent="0.15"/>
    <row r="23" spans="3:48" ht="13.5" customHeight="1" x14ac:dyDescent="0.15">
      <c r="O23" s="141"/>
      <c r="P23" s="141"/>
      <c r="Q23" s="141"/>
      <c r="R23" s="141"/>
      <c r="S23" s="141"/>
      <c r="T23" s="141"/>
      <c r="U23" s="141"/>
      <c r="V23" s="244" t="s">
        <v>648</v>
      </c>
      <c r="W23" s="244"/>
      <c r="X23" s="245"/>
      <c r="Y23" s="245"/>
      <c r="Z23" s="31" t="s">
        <v>139</v>
      </c>
      <c r="AA23" s="246"/>
      <c r="AB23" s="246"/>
      <c r="AC23" s="31" t="s">
        <v>68</v>
      </c>
      <c r="AD23" s="246"/>
      <c r="AE23" s="246"/>
      <c r="AF23" s="31" t="s">
        <v>141</v>
      </c>
      <c r="AL23" s="31" t="s">
        <v>481</v>
      </c>
    </row>
    <row r="24" spans="3:48" ht="13.5" customHeight="1" x14ac:dyDescent="0.15">
      <c r="AM24" s="31" t="s">
        <v>480</v>
      </c>
    </row>
    <row r="25" spans="3:48" ht="13.5" customHeight="1" x14ac:dyDescent="0.15"/>
    <row r="26" spans="3:48" ht="13.5" customHeight="1" x14ac:dyDescent="0.15">
      <c r="V26" s="142"/>
      <c r="W26" s="142"/>
      <c r="X26" s="142"/>
      <c r="Y26" s="142"/>
      <c r="Z26" s="142"/>
      <c r="AA26" s="142"/>
      <c r="AB26" s="142"/>
      <c r="AC26" s="142"/>
      <c r="AD26" s="142"/>
      <c r="AE26" s="142"/>
      <c r="AF26" s="142"/>
    </row>
    <row r="27" spans="3:48" ht="13.5" customHeight="1" x14ac:dyDescent="0.15">
      <c r="D27" s="143"/>
      <c r="E27" s="143"/>
      <c r="F27" s="143"/>
      <c r="G27" s="143"/>
      <c r="H27" s="143"/>
      <c r="I27" s="143"/>
      <c r="J27" s="143"/>
      <c r="K27" s="143"/>
      <c r="L27" s="143"/>
      <c r="Q27" s="143" t="s">
        <v>5</v>
      </c>
      <c r="R27" s="143"/>
      <c r="S27" s="143"/>
      <c r="T27" s="143"/>
      <c r="U27" s="106"/>
      <c r="V27" s="247"/>
      <c r="W27" s="247"/>
      <c r="X27" s="247"/>
      <c r="Y27" s="247"/>
      <c r="Z27" s="247"/>
      <c r="AA27" s="247"/>
      <c r="AB27" s="247"/>
      <c r="AC27" s="247"/>
      <c r="AD27" s="247"/>
      <c r="AE27" s="247"/>
      <c r="AF27" s="247"/>
      <c r="AG27" s="144"/>
    </row>
    <row r="28" spans="3:48" ht="6.75" customHeight="1" x14ac:dyDescent="0.15">
      <c r="D28" s="143"/>
      <c r="E28" s="143"/>
      <c r="F28" s="143"/>
      <c r="G28" s="143"/>
      <c r="H28" s="143"/>
      <c r="I28" s="143"/>
      <c r="J28" s="143"/>
      <c r="K28" s="143"/>
      <c r="L28" s="143"/>
      <c r="Q28" s="143"/>
      <c r="R28" s="143"/>
      <c r="S28" s="143"/>
      <c r="T28" s="143"/>
      <c r="U28" s="106"/>
      <c r="V28" s="145"/>
      <c r="W28" s="145"/>
      <c r="X28" s="145"/>
      <c r="Y28" s="145"/>
      <c r="Z28" s="145"/>
      <c r="AA28" s="145"/>
      <c r="AB28" s="145"/>
      <c r="AC28" s="145"/>
      <c r="AD28" s="145"/>
      <c r="AE28" s="145"/>
      <c r="AF28" s="145"/>
    </row>
    <row r="29" spans="3:48" ht="13.5" customHeight="1" x14ac:dyDescent="0.15">
      <c r="D29" s="106"/>
      <c r="E29" s="106"/>
      <c r="F29" s="106"/>
      <c r="G29" s="106"/>
      <c r="H29" s="106"/>
      <c r="I29" s="106"/>
      <c r="J29" s="106"/>
      <c r="K29" s="106"/>
      <c r="L29" s="106"/>
      <c r="Q29" s="106"/>
      <c r="R29" s="106"/>
      <c r="S29" s="106"/>
      <c r="T29" s="106"/>
      <c r="U29" s="106"/>
      <c r="V29" s="247"/>
      <c r="W29" s="247"/>
      <c r="X29" s="247"/>
      <c r="Y29" s="247"/>
      <c r="Z29" s="247"/>
      <c r="AA29" s="247"/>
      <c r="AB29" s="247"/>
      <c r="AC29" s="247"/>
      <c r="AD29" s="247"/>
      <c r="AE29" s="247"/>
      <c r="AF29" s="247"/>
    </row>
    <row r="30" spans="3:48" ht="6.75" customHeight="1" x14ac:dyDescent="0.15">
      <c r="D30" s="106"/>
      <c r="E30" s="106"/>
      <c r="F30" s="106"/>
      <c r="G30" s="106"/>
      <c r="H30" s="106"/>
      <c r="I30" s="106"/>
      <c r="J30" s="106"/>
      <c r="K30" s="106"/>
      <c r="L30" s="106"/>
      <c r="Q30" s="106"/>
      <c r="R30" s="106"/>
      <c r="S30" s="106"/>
      <c r="T30" s="106"/>
      <c r="U30" s="106"/>
      <c r="V30" s="145"/>
      <c r="W30" s="145"/>
      <c r="X30" s="145"/>
      <c r="Y30" s="145"/>
      <c r="Z30" s="145"/>
      <c r="AA30" s="145"/>
      <c r="AB30" s="145"/>
      <c r="AC30" s="145"/>
      <c r="AD30" s="145"/>
      <c r="AE30" s="145"/>
      <c r="AF30" s="145"/>
    </row>
    <row r="31" spans="3:48" ht="13.5" customHeight="1" x14ac:dyDescent="0.15">
      <c r="D31" s="106"/>
      <c r="E31" s="106"/>
      <c r="F31" s="106"/>
      <c r="G31" s="106"/>
      <c r="H31" s="106"/>
      <c r="I31" s="106"/>
      <c r="J31" s="106"/>
      <c r="K31" s="106"/>
      <c r="L31" s="106"/>
      <c r="Q31" s="106"/>
      <c r="R31" s="106"/>
      <c r="S31" s="106"/>
      <c r="T31" s="106"/>
      <c r="U31" s="106"/>
      <c r="V31" s="247"/>
      <c r="W31" s="247"/>
      <c r="X31" s="247"/>
      <c r="Y31" s="247"/>
      <c r="Z31" s="247"/>
      <c r="AA31" s="247"/>
      <c r="AB31" s="247"/>
      <c r="AC31" s="247"/>
      <c r="AD31" s="247"/>
      <c r="AE31" s="247"/>
      <c r="AF31" s="247"/>
    </row>
    <row r="32" spans="3:48" ht="6.75" customHeight="1" x14ac:dyDescent="0.15">
      <c r="D32" s="106"/>
      <c r="E32" s="106"/>
      <c r="F32" s="106"/>
      <c r="G32" s="106"/>
      <c r="H32" s="106"/>
      <c r="I32" s="106"/>
      <c r="J32" s="106"/>
      <c r="K32" s="106"/>
      <c r="L32" s="106"/>
      <c r="Q32" s="106"/>
      <c r="R32" s="106"/>
      <c r="S32" s="106"/>
      <c r="T32" s="106"/>
      <c r="U32" s="106"/>
      <c r="V32" s="145"/>
      <c r="W32" s="145"/>
      <c r="X32" s="145"/>
      <c r="Y32" s="145"/>
      <c r="Z32" s="145"/>
      <c r="AA32" s="145"/>
      <c r="AB32" s="145"/>
      <c r="AC32" s="145"/>
      <c r="AD32" s="145"/>
      <c r="AE32" s="145"/>
      <c r="AF32" s="145"/>
    </row>
    <row r="33" spans="1:39" ht="13.5" customHeight="1" x14ac:dyDescent="0.15">
      <c r="D33" s="146"/>
      <c r="E33" s="146"/>
      <c r="F33" s="146"/>
      <c r="G33" s="146"/>
      <c r="H33" s="146"/>
      <c r="I33" s="146"/>
      <c r="J33" s="146"/>
      <c r="K33" s="146"/>
      <c r="L33" s="146"/>
      <c r="Q33" s="146"/>
      <c r="R33" s="146"/>
      <c r="S33" s="146"/>
      <c r="T33" s="146"/>
      <c r="U33" s="146"/>
      <c r="V33" s="247"/>
      <c r="W33" s="247"/>
      <c r="X33" s="247"/>
      <c r="Y33" s="247"/>
      <c r="Z33" s="247"/>
      <c r="AA33" s="247"/>
      <c r="AB33" s="247"/>
      <c r="AC33" s="247"/>
      <c r="AD33" s="247"/>
      <c r="AE33" s="247"/>
      <c r="AF33" s="247"/>
    </row>
    <row r="34" spans="1:39" ht="6" customHeight="1" x14ac:dyDescent="0.15">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row>
    <row r="35" spans="1:39" ht="6" customHeight="1" x14ac:dyDescent="0.15">
      <c r="A35" s="116"/>
      <c r="B35" s="116"/>
      <c r="C35" s="116"/>
      <c r="D35" s="116"/>
      <c r="E35" s="116"/>
      <c r="F35" s="116"/>
      <c r="G35" s="116"/>
      <c r="H35" s="116"/>
      <c r="I35" s="116"/>
      <c r="J35" s="116"/>
      <c r="K35" s="116"/>
      <c r="L35" s="116"/>
      <c r="M35" s="116"/>
      <c r="N35" s="116"/>
      <c r="O35" s="116"/>
      <c r="P35" s="116"/>
      <c r="Q35" s="116"/>
      <c r="R35" s="116"/>
      <c r="S35" s="116"/>
      <c r="T35" s="116"/>
      <c r="U35" s="135"/>
      <c r="V35" s="135"/>
      <c r="W35" s="135"/>
      <c r="X35" s="135"/>
      <c r="Y35" s="135"/>
      <c r="Z35" s="135"/>
      <c r="AA35" s="135"/>
      <c r="AB35" s="135"/>
      <c r="AC35" s="135"/>
      <c r="AD35" s="135"/>
      <c r="AE35" s="135"/>
      <c r="AF35" s="135"/>
      <c r="AG35" s="116"/>
      <c r="AH35" s="116"/>
      <c r="AI35" s="116"/>
    </row>
    <row r="36" spans="1:39" ht="13.5" customHeight="1" x14ac:dyDescent="0.15">
      <c r="A36" s="35"/>
      <c r="B36" s="35"/>
      <c r="C36" s="35"/>
      <c r="D36" s="35"/>
      <c r="E36" s="35"/>
      <c r="F36" s="35"/>
      <c r="G36" s="35"/>
      <c r="H36" s="35"/>
      <c r="I36" s="35"/>
      <c r="J36" s="35"/>
      <c r="K36" s="35"/>
      <c r="L36" s="35"/>
      <c r="Q36" s="35"/>
      <c r="R36" s="35"/>
      <c r="S36" s="35"/>
      <c r="T36" s="35"/>
      <c r="U36" s="106"/>
      <c r="V36" s="251"/>
      <c r="W36" s="251"/>
      <c r="X36" s="251"/>
      <c r="Y36" s="251"/>
      <c r="Z36" s="251"/>
      <c r="AA36" s="251"/>
      <c r="AB36" s="251"/>
      <c r="AC36" s="251"/>
      <c r="AD36" s="251"/>
      <c r="AE36" s="251"/>
      <c r="AF36" s="251"/>
      <c r="AG36" s="144"/>
      <c r="AL36" s="147"/>
    </row>
    <row r="37" spans="1:39" ht="6.75" customHeight="1" x14ac:dyDescent="0.15">
      <c r="A37" s="35"/>
      <c r="B37" s="35"/>
      <c r="C37" s="35"/>
      <c r="D37" s="35"/>
      <c r="E37" s="35"/>
      <c r="F37" s="35"/>
      <c r="G37" s="35"/>
      <c r="H37" s="35"/>
      <c r="I37" s="35"/>
      <c r="J37" s="35"/>
      <c r="K37" s="35"/>
      <c r="L37" s="35"/>
      <c r="Q37" s="35"/>
      <c r="R37" s="35"/>
      <c r="S37" s="35"/>
      <c r="T37" s="35"/>
      <c r="U37" s="134"/>
      <c r="V37" s="134"/>
      <c r="W37" s="134"/>
      <c r="X37" s="134"/>
      <c r="Y37" s="134"/>
      <c r="Z37" s="134"/>
      <c r="AA37" s="134"/>
      <c r="AB37" s="134"/>
      <c r="AC37" s="134"/>
      <c r="AD37" s="134"/>
      <c r="AE37" s="134"/>
      <c r="AF37" s="134"/>
      <c r="AG37" s="35"/>
    </row>
    <row r="38" spans="1:39" ht="13.5" customHeight="1" x14ac:dyDescent="0.15">
      <c r="A38" s="35"/>
      <c r="B38" s="35"/>
      <c r="C38" s="35"/>
      <c r="D38" s="106"/>
      <c r="E38" s="106"/>
      <c r="F38" s="106"/>
      <c r="G38" s="106"/>
      <c r="H38" s="106"/>
      <c r="I38" s="106"/>
      <c r="J38" s="106"/>
      <c r="K38" s="106"/>
      <c r="L38" s="106"/>
      <c r="Q38" s="106"/>
      <c r="R38" s="106"/>
      <c r="S38" s="106"/>
      <c r="T38" s="106"/>
      <c r="U38" s="146"/>
      <c r="V38" s="241"/>
      <c r="W38" s="241"/>
      <c r="X38" s="241"/>
      <c r="Y38" s="241"/>
      <c r="Z38" s="241"/>
      <c r="AA38" s="241"/>
      <c r="AB38" s="241"/>
      <c r="AC38" s="241"/>
      <c r="AD38" s="241"/>
      <c r="AE38" s="241"/>
      <c r="AF38" s="241"/>
      <c r="AG38" s="35"/>
    </row>
    <row r="39" spans="1:39" ht="13.5" customHeight="1" x14ac:dyDescent="0.15">
      <c r="A39" s="35"/>
      <c r="B39" s="35"/>
      <c r="C39" s="35"/>
      <c r="D39" s="146"/>
      <c r="E39" s="146"/>
      <c r="F39" s="146"/>
      <c r="G39" s="146"/>
      <c r="H39" s="146"/>
      <c r="I39" s="146"/>
      <c r="J39" s="146"/>
      <c r="K39" s="146"/>
      <c r="L39" s="146"/>
      <c r="Q39" s="146"/>
      <c r="R39" s="146"/>
      <c r="S39" s="146"/>
      <c r="T39" s="146"/>
      <c r="U39" s="146"/>
      <c r="V39" s="146"/>
      <c r="W39" s="146"/>
      <c r="X39" s="146"/>
      <c r="Y39" s="146"/>
      <c r="Z39" s="146"/>
      <c r="AA39" s="146"/>
      <c r="AB39" s="146"/>
      <c r="AC39" s="146"/>
      <c r="AD39" s="146"/>
      <c r="AE39" s="146"/>
      <c r="AF39" s="146"/>
      <c r="AG39" s="35"/>
    </row>
    <row r="40" spans="1:39" ht="13.5" customHeight="1" x14ac:dyDescent="0.15">
      <c r="A40" s="35"/>
      <c r="B40" s="35"/>
      <c r="C40" s="35"/>
      <c r="D40" s="134"/>
      <c r="E40" s="134"/>
      <c r="F40" s="134"/>
      <c r="G40" s="134"/>
      <c r="H40" s="134"/>
      <c r="I40" s="134"/>
      <c r="J40" s="134"/>
      <c r="K40" s="134"/>
      <c r="L40" s="134"/>
      <c r="Q40" s="134"/>
      <c r="R40" s="134"/>
      <c r="S40" s="134"/>
      <c r="T40" s="134"/>
      <c r="U40" s="134"/>
      <c r="V40" s="253" t="str">
        <f>IF(調査２面!K18="","",調査２面!K18)</f>
        <v/>
      </c>
      <c r="W40" s="253"/>
      <c r="X40" s="253"/>
      <c r="Y40" s="253"/>
      <c r="Z40" s="253"/>
      <c r="AA40" s="253"/>
      <c r="AB40" s="253"/>
      <c r="AC40" s="253"/>
      <c r="AD40" s="253"/>
      <c r="AE40" s="253"/>
      <c r="AF40" s="253"/>
      <c r="AG40" s="35"/>
    </row>
    <row r="41" spans="1:39" ht="13.5" customHeight="1" x14ac:dyDescent="0.15">
      <c r="Q41" s="31" t="s">
        <v>64</v>
      </c>
      <c r="V41" s="251" t="str">
        <f>IF(調査２面!K16="","",調査２面!K16)</f>
        <v/>
      </c>
      <c r="W41" s="251"/>
      <c r="X41" s="251"/>
      <c r="Y41" s="251"/>
      <c r="Z41" s="251"/>
      <c r="AA41" s="251"/>
      <c r="AB41" s="251"/>
      <c r="AC41" s="251"/>
      <c r="AD41" s="251"/>
      <c r="AE41" s="251"/>
      <c r="AF41" s="251"/>
      <c r="AG41" s="144"/>
      <c r="AL41" s="147" t="s">
        <v>482</v>
      </c>
    </row>
    <row r="42" spans="1:39" ht="6.75" customHeight="1" x14ac:dyDescent="0.15">
      <c r="V42" s="148"/>
      <c r="W42" s="148"/>
      <c r="X42" s="148"/>
      <c r="Y42" s="148"/>
      <c r="Z42" s="148"/>
      <c r="AA42" s="148"/>
      <c r="AB42" s="148"/>
      <c r="AC42" s="148"/>
      <c r="AD42" s="148"/>
      <c r="AE42" s="148"/>
      <c r="AF42" s="148"/>
    </row>
    <row r="43" spans="1:39" ht="13.5" customHeight="1" x14ac:dyDescent="0.15">
      <c r="Q43" s="31" t="s">
        <v>13</v>
      </c>
      <c r="V43" s="252" t="str">
        <f>IF(調査２面!K21="","",調査２面!K21)</f>
        <v/>
      </c>
      <c r="W43" s="252"/>
      <c r="X43" s="252"/>
      <c r="Y43" s="252"/>
      <c r="Z43" s="252"/>
      <c r="AA43" s="252"/>
      <c r="AB43" s="252"/>
      <c r="AC43" s="252"/>
      <c r="AD43" s="252"/>
      <c r="AE43" s="252"/>
      <c r="AF43" s="252"/>
      <c r="AL43" s="147" t="s">
        <v>482</v>
      </c>
    </row>
    <row r="44" spans="1:39" ht="6.75" customHeight="1" x14ac:dyDescent="0.15">
      <c r="V44" s="149"/>
      <c r="W44" s="149"/>
      <c r="X44" s="149"/>
      <c r="Y44" s="149"/>
      <c r="Z44" s="149"/>
      <c r="AA44" s="149"/>
      <c r="AB44" s="149"/>
      <c r="AC44" s="149"/>
      <c r="AD44" s="149"/>
      <c r="AE44" s="149"/>
      <c r="AF44" s="149"/>
    </row>
    <row r="45" spans="1:39" ht="13.5" customHeight="1" x14ac:dyDescent="0.15">
      <c r="Q45" s="31" t="s">
        <v>65</v>
      </c>
      <c r="V45" s="240"/>
      <c r="W45" s="240"/>
      <c r="X45" s="240"/>
      <c r="Y45" s="240"/>
      <c r="Z45" s="240"/>
      <c r="AA45" s="240"/>
      <c r="AB45" s="240"/>
      <c r="AC45" s="240"/>
      <c r="AD45" s="240"/>
      <c r="AE45" s="240"/>
      <c r="AF45" s="240"/>
      <c r="AL45" s="31" t="s">
        <v>468</v>
      </c>
    </row>
    <row r="46" spans="1:39" ht="13.5" customHeight="1" x14ac:dyDescent="0.15">
      <c r="AM46" s="31" t="s">
        <v>550</v>
      </c>
    </row>
    <row r="47" spans="1:39" ht="13.5" customHeight="1" x14ac:dyDescent="0.15"/>
    <row r="48" spans="1:39" ht="13.5" customHeight="1" x14ac:dyDescent="0.15">
      <c r="A48" s="115" t="s">
        <v>183</v>
      </c>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7"/>
    </row>
    <row r="49" spans="1:35" ht="13.5" customHeight="1" x14ac:dyDescent="0.15">
      <c r="A49" s="121"/>
      <c r="B49" s="35"/>
      <c r="C49" s="35"/>
      <c r="D49" s="35"/>
      <c r="E49" s="35"/>
      <c r="F49" s="35"/>
      <c r="G49" s="35"/>
      <c r="H49" s="35"/>
      <c r="J49" s="35"/>
      <c r="K49" s="35"/>
      <c r="L49" s="35"/>
      <c r="M49" s="35"/>
      <c r="N49" s="35"/>
      <c r="O49" s="35"/>
      <c r="P49" s="35"/>
      <c r="Q49" s="35"/>
      <c r="S49" s="35"/>
      <c r="T49" s="35"/>
      <c r="U49" s="35"/>
      <c r="V49" s="35"/>
      <c r="W49" s="35"/>
      <c r="X49" s="35"/>
      <c r="Y49" s="35"/>
      <c r="Z49" s="35"/>
      <c r="AA49" s="35"/>
      <c r="AB49" s="35"/>
      <c r="AC49" s="35"/>
      <c r="AD49" s="35"/>
      <c r="AE49" s="35"/>
      <c r="AF49" s="35"/>
      <c r="AG49" s="35"/>
      <c r="AH49" s="35"/>
      <c r="AI49" s="120"/>
    </row>
    <row r="50" spans="1:35" ht="13.5" customHeight="1" x14ac:dyDescent="0.15">
      <c r="A50" s="121"/>
      <c r="B50" s="35"/>
      <c r="C50" s="35"/>
      <c r="D50" s="35"/>
      <c r="E50" s="35"/>
      <c r="F50" s="35"/>
      <c r="G50" s="35"/>
      <c r="H50" s="35"/>
      <c r="J50" s="35"/>
      <c r="K50" s="35"/>
      <c r="L50" s="35"/>
      <c r="M50" s="35"/>
      <c r="N50" s="35"/>
      <c r="O50" s="35"/>
      <c r="P50" s="35"/>
      <c r="Q50" s="35"/>
      <c r="S50" s="35"/>
      <c r="T50" s="35"/>
      <c r="U50" s="35"/>
      <c r="V50" s="35"/>
      <c r="W50" s="35"/>
      <c r="X50" s="35"/>
      <c r="Y50" s="35"/>
      <c r="Z50" s="35"/>
      <c r="AA50" s="35"/>
      <c r="AB50" s="35"/>
      <c r="AC50" s="35"/>
      <c r="AD50" s="35"/>
      <c r="AE50" s="35"/>
      <c r="AF50" s="35"/>
      <c r="AG50" s="35"/>
      <c r="AH50" s="35"/>
      <c r="AI50" s="120"/>
    </row>
    <row r="51" spans="1:35" ht="13.5" customHeight="1" x14ac:dyDescent="0.15">
      <c r="A51" s="121"/>
      <c r="B51" s="35"/>
      <c r="C51" s="35"/>
      <c r="D51" s="35"/>
      <c r="E51" s="35"/>
      <c r="F51" s="35"/>
      <c r="G51" s="35"/>
      <c r="H51" s="35"/>
      <c r="J51" s="35"/>
      <c r="K51" s="35"/>
      <c r="L51" s="35"/>
      <c r="M51" s="35"/>
      <c r="N51" s="35"/>
      <c r="O51" s="35"/>
      <c r="P51" s="35"/>
      <c r="Q51" s="35"/>
      <c r="S51" s="118"/>
      <c r="T51" s="118"/>
      <c r="U51" s="118"/>
      <c r="V51" s="118"/>
      <c r="W51" s="118"/>
      <c r="X51" s="118"/>
      <c r="Y51" s="118"/>
      <c r="Z51" s="118"/>
      <c r="AA51" s="35"/>
      <c r="AB51" s="35"/>
      <c r="AC51" s="35"/>
      <c r="AD51" s="35"/>
      <c r="AE51" s="35"/>
      <c r="AF51" s="35"/>
      <c r="AG51" s="35"/>
      <c r="AH51" s="35"/>
      <c r="AI51" s="119"/>
    </row>
    <row r="52" spans="1:35" ht="13.5" customHeight="1" x14ac:dyDescent="0.15">
      <c r="A52" s="180" t="s">
        <v>67</v>
      </c>
      <c r="B52" s="181"/>
      <c r="C52" s="181"/>
      <c r="D52" s="181"/>
      <c r="E52" s="181"/>
      <c r="F52" s="181"/>
      <c r="G52" s="181"/>
      <c r="H52" s="181"/>
      <c r="I52" s="182"/>
      <c r="J52" s="180" t="s">
        <v>619</v>
      </c>
      <c r="K52" s="181"/>
      <c r="L52" s="181"/>
      <c r="M52" s="181"/>
      <c r="N52" s="181"/>
      <c r="O52" s="181"/>
      <c r="P52" s="181"/>
      <c r="Q52" s="181"/>
      <c r="R52" s="182"/>
      <c r="S52" s="180" t="s">
        <v>66</v>
      </c>
      <c r="T52" s="181"/>
      <c r="U52" s="181"/>
      <c r="V52" s="181"/>
      <c r="W52" s="181"/>
      <c r="X52" s="181"/>
      <c r="Y52" s="181"/>
      <c r="Z52" s="182"/>
      <c r="AA52" s="183" t="s">
        <v>623</v>
      </c>
      <c r="AB52" s="184"/>
      <c r="AC52" s="184"/>
      <c r="AD52" s="184"/>
      <c r="AE52" s="184"/>
      <c r="AF52" s="184"/>
      <c r="AG52" s="184"/>
      <c r="AH52" s="184"/>
      <c r="AI52" s="185"/>
    </row>
    <row r="53" spans="1:35" ht="13.5" customHeight="1" x14ac:dyDescent="0.15">
      <c r="A53" s="186"/>
      <c r="B53" s="187"/>
      <c r="C53" s="187"/>
      <c r="D53" s="187"/>
      <c r="E53" s="187"/>
      <c r="F53" s="187"/>
      <c r="G53" s="187"/>
      <c r="H53" s="187"/>
      <c r="I53" s="188"/>
      <c r="J53" s="186"/>
      <c r="K53" s="187"/>
      <c r="L53" s="187"/>
      <c r="M53" s="187"/>
      <c r="N53" s="187"/>
      <c r="O53" s="187"/>
      <c r="P53" s="187"/>
      <c r="Q53" s="187"/>
      <c r="R53" s="188"/>
      <c r="S53" s="189"/>
      <c r="T53" s="190"/>
      <c r="U53" s="190"/>
      <c r="V53" s="190"/>
      <c r="W53" s="190"/>
      <c r="X53" s="190"/>
      <c r="Y53" s="190"/>
      <c r="Z53" s="191"/>
      <c r="AA53" s="192"/>
      <c r="AB53" s="193"/>
      <c r="AC53" s="193"/>
      <c r="AD53" s="193"/>
      <c r="AE53" s="193"/>
      <c r="AF53" s="193"/>
      <c r="AG53" s="193"/>
      <c r="AH53" s="193"/>
      <c r="AI53" s="194"/>
    </row>
    <row r="54" spans="1:35" ht="13.5" customHeight="1" x14ac:dyDescent="0.15">
      <c r="A54" s="248" t="s">
        <v>649</v>
      </c>
      <c r="B54" s="249"/>
      <c r="C54" s="249"/>
      <c r="D54" s="249"/>
      <c r="E54" s="249"/>
      <c r="F54" s="249"/>
      <c r="G54" s="249"/>
      <c r="H54" s="249"/>
      <c r="I54" s="250"/>
      <c r="J54" s="195" t="s">
        <v>620</v>
      </c>
      <c r="K54" s="181"/>
      <c r="L54" s="181"/>
      <c r="M54" s="181"/>
      <c r="N54" s="181"/>
      <c r="O54" s="181"/>
      <c r="P54" s="181"/>
      <c r="Q54" s="181"/>
      <c r="R54" s="182"/>
      <c r="S54" s="195" t="s">
        <v>191</v>
      </c>
      <c r="T54" s="196"/>
      <c r="U54" s="196"/>
      <c r="V54" s="196"/>
      <c r="W54" s="196"/>
      <c r="X54" s="196"/>
      <c r="Y54" s="196"/>
      <c r="Z54" s="197"/>
      <c r="AA54" s="248" t="s">
        <v>649</v>
      </c>
      <c r="AB54" s="249"/>
      <c r="AC54" s="249"/>
      <c r="AD54" s="249"/>
      <c r="AE54" s="249"/>
      <c r="AF54" s="249"/>
      <c r="AG54" s="249"/>
      <c r="AH54" s="249"/>
      <c r="AI54" s="250"/>
    </row>
    <row r="55" spans="1:35" ht="13.5" customHeight="1" x14ac:dyDescent="0.15">
      <c r="A55" s="198"/>
      <c r="B55" s="199"/>
      <c r="C55" s="199"/>
      <c r="D55" s="199"/>
      <c r="E55" s="199"/>
      <c r="F55" s="199"/>
      <c r="G55" s="199"/>
      <c r="H55" s="199"/>
      <c r="I55" s="200"/>
      <c r="J55" s="189"/>
      <c r="K55" s="190"/>
      <c r="L55" s="190"/>
      <c r="M55" s="203" t="s">
        <v>621</v>
      </c>
      <c r="N55" s="190"/>
      <c r="O55" s="190"/>
      <c r="P55" s="190"/>
      <c r="Q55" s="190"/>
      <c r="R55" s="201"/>
      <c r="S55" s="202"/>
      <c r="T55" s="203"/>
      <c r="U55" s="203"/>
      <c r="V55" s="203"/>
      <c r="W55" s="203"/>
      <c r="X55" s="203"/>
      <c r="Y55" s="203"/>
      <c r="Z55" s="204"/>
      <c r="AA55" s="198"/>
      <c r="AB55" s="199"/>
      <c r="AC55" s="199"/>
      <c r="AD55" s="199"/>
      <c r="AE55" s="199"/>
      <c r="AF55" s="199"/>
      <c r="AG55" s="199"/>
      <c r="AH55" s="199"/>
      <c r="AI55" s="200"/>
    </row>
    <row r="56" spans="1:35" ht="13.5" customHeight="1" x14ac:dyDescent="0.15">
      <c r="A56" s="205"/>
      <c r="B56" s="206"/>
      <c r="C56" s="206"/>
      <c r="D56" s="206"/>
      <c r="E56" s="206"/>
      <c r="F56" s="206"/>
      <c r="G56" s="206"/>
      <c r="H56" s="206"/>
      <c r="I56" s="207"/>
      <c r="J56" s="202"/>
      <c r="K56" s="190"/>
      <c r="L56" s="190"/>
      <c r="M56" s="190"/>
      <c r="N56" s="190"/>
      <c r="O56" s="190"/>
      <c r="P56" s="190"/>
      <c r="Q56" s="190"/>
      <c r="R56" s="201"/>
      <c r="S56" s="202"/>
      <c r="T56" s="203"/>
      <c r="U56" s="203"/>
      <c r="V56" s="203"/>
      <c r="W56" s="203"/>
      <c r="X56" s="203"/>
      <c r="Y56" s="203"/>
      <c r="Z56" s="204"/>
      <c r="AA56" s="205"/>
      <c r="AB56" s="206"/>
      <c r="AC56" s="206"/>
      <c r="AD56" s="206"/>
      <c r="AE56" s="206"/>
      <c r="AF56" s="206"/>
      <c r="AG56" s="206"/>
      <c r="AH56" s="206"/>
      <c r="AI56" s="207"/>
    </row>
    <row r="57" spans="1:35" ht="13.5" customHeight="1" x14ac:dyDescent="0.15">
      <c r="A57" s="180" t="s">
        <v>602</v>
      </c>
      <c r="B57" s="181"/>
      <c r="C57" s="181"/>
      <c r="D57" s="181"/>
      <c r="E57" s="181"/>
      <c r="F57" s="181"/>
      <c r="G57" s="181"/>
      <c r="H57" s="181"/>
      <c r="I57" s="208" t="s">
        <v>603</v>
      </c>
      <c r="J57" s="202"/>
      <c r="K57" s="190"/>
      <c r="L57" s="190"/>
      <c r="M57" s="190"/>
      <c r="N57" s="190"/>
      <c r="O57" s="190"/>
      <c r="P57" s="190"/>
      <c r="Q57" s="190"/>
      <c r="R57" s="201"/>
      <c r="S57" s="202"/>
      <c r="T57" s="203"/>
      <c r="U57" s="203"/>
      <c r="V57" s="203"/>
      <c r="W57" s="203"/>
      <c r="X57" s="203"/>
      <c r="Y57" s="203"/>
      <c r="Z57" s="204"/>
      <c r="AA57" s="180" t="s">
        <v>604</v>
      </c>
      <c r="AB57" s="181"/>
      <c r="AC57" s="181"/>
      <c r="AD57" s="181"/>
      <c r="AE57" s="181"/>
      <c r="AF57" s="181"/>
      <c r="AG57" s="181"/>
      <c r="AH57" s="181"/>
      <c r="AI57" s="208" t="s">
        <v>603</v>
      </c>
    </row>
    <row r="58" spans="1:35" ht="13.5" customHeight="1" x14ac:dyDescent="0.15">
      <c r="A58" s="209"/>
      <c r="B58" s="190"/>
      <c r="C58" s="190"/>
      <c r="D58" s="190"/>
      <c r="E58" s="190"/>
      <c r="F58" s="190"/>
      <c r="G58" s="190"/>
      <c r="H58" s="190"/>
      <c r="I58" s="210"/>
      <c r="J58" s="202" t="s">
        <v>622</v>
      </c>
      <c r="K58" s="190"/>
      <c r="L58" s="190"/>
      <c r="M58" s="190"/>
      <c r="N58" s="190"/>
      <c r="O58" s="190"/>
      <c r="P58" s="190"/>
      <c r="Q58" s="190"/>
      <c r="R58" s="201"/>
      <c r="S58" s="202"/>
      <c r="T58" s="203"/>
      <c r="U58" s="203"/>
      <c r="V58" s="203"/>
      <c r="W58" s="203"/>
      <c r="X58" s="203"/>
      <c r="Y58" s="203"/>
      <c r="Z58" s="204"/>
      <c r="AA58" s="189"/>
      <c r="AB58" s="190"/>
      <c r="AC58" s="190"/>
      <c r="AD58" s="190"/>
      <c r="AE58" s="190"/>
      <c r="AF58" s="190"/>
      <c r="AG58" s="190"/>
      <c r="AH58" s="190"/>
      <c r="AI58" s="201"/>
    </row>
    <row r="59" spans="1:35" ht="13.5" customHeight="1" x14ac:dyDescent="0.15">
      <c r="A59" s="186"/>
      <c r="B59" s="187"/>
      <c r="C59" s="187"/>
      <c r="D59" s="187"/>
      <c r="E59" s="187"/>
      <c r="F59" s="187"/>
      <c r="G59" s="187"/>
      <c r="H59" s="187"/>
      <c r="I59" s="188"/>
      <c r="J59" s="189"/>
      <c r="K59" s="190"/>
      <c r="L59" s="190"/>
      <c r="M59" s="203" t="s">
        <v>621</v>
      </c>
      <c r="N59" s="190"/>
      <c r="O59" s="190"/>
      <c r="P59" s="190"/>
      <c r="Q59" s="190"/>
      <c r="R59" s="201"/>
      <c r="S59" s="202"/>
      <c r="T59" s="203"/>
      <c r="U59" s="203"/>
      <c r="V59" s="203"/>
      <c r="W59" s="203"/>
      <c r="X59" s="203"/>
      <c r="Y59" s="203"/>
      <c r="Z59" s="204"/>
      <c r="AA59" s="186"/>
      <c r="AB59" s="187"/>
      <c r="AC59" s="187"/>
      <c r="AD59" s="187"/>
      <c r="AE59" s="187"/>
      <c r="AF59" s="187"/>
      <c r="AG59" s="187"/>
      <c r="AH59" s="187"/>
      <c r="AI59" s="188"/>
    </row>
    <row r="60" spans="1:35" ht="13.5" customHeight="1" x14ac:dyDescent="0.15">
      <c r="A60" s="180" t="s">
        <v>652</v>
      </c>
      <c r="B60" s="181"/>
      <c r="C60" s="181"/>
      <c r="D60" s="181"/>
      <c r="E60" s="181"/>
      <c r="F60" s="181"/>
      <c r="G60" s="181"/>
      <c r="H60" s="181"/>
      <c r="I60" s="182"/>
      <c r="J60" s="189"/>
      <c r="K60" s="190"/>
      <c r="L60" s="190"/>
      <c r="M60" s="203"/>
      <c r="N60" s="190"/>
      <c r="O60" s="190"/>
      <c r="P60" s="190"/>
      <c r="Q60" s="190"/>
      <c r="R60" s="201"/>
      <c r="S60" s="202"/>
      <c r="T60" s="203"/>
      <c r="U60" s="203"/>
      <c r="V60" s="203"/>
      <c r="W60" s="203"/>
      <c r="X60" s="203"/>
      <c r="Y60" s="203"/>
      <c r="Z60" s="204"/>
      <c r="AA60" s="180" t="s">
        <v>652</v>
      </c>
      <c r="AB60" s="211"/>
      <c r="AC60" s="211"/>
      <c r="AD60" s="211"/>
      <c r="AE60" s="211"/>
      <c r="AF60" s="211"/>
      <c r="AG60" s="211"/>
      <c r="AH60" s="211"/>
      <c r="AI60" s="212"/>
    </row>
    <row r="61" spans="1:35" ht="13.5" customHeight="1" x14ac:dyDescent="0.15">
      <c r="A61" s="189"/>
      <c r="B61" s="190"/>
      <c r="C61" s="190"/>
      <c r="D61" s="190"/>
      <c r="E61" s="190"/>
      <c r="F61" s="190"/>
      <c r="G61" s="190"/>
      <c r="H61" s="190"/>
      <c r="I61" s="201"/>
      <c r="J61" s="202"/>
      <c r="K61" s="190"/>
      <c r="L61" s="190"/>
      <c r="M61" s="190"/>
      <c r="N61" s="190"/>
      <c r="O61" s="190"/>
      <c r="P61" s="190"/>
      <c r="Q61" s="190"/>
      <c r="R61" s="201"/>
      <c r="S61" s="202"/>
      <c r="T61" s="203"/>
      <c r="U61" s="203"/>
      <c r="V61" s="203"/>
      <c r="W61" s="203"/>
      <c r="X61" s="203"/>
      <c r="Y61" s="203"/>
      <c r="Z61" s="204"/>
      <c r="AA61" s="213"/>
      <c r="AB61" s="214"/>
      <c r="AC61" s="214"/>
      <c r="AD61" s="214"/>
      <c r="AE61" s="214"/>
      <c r="AF61" s="214"/>
      <c r="AG61" s="214"/>
      <c r="AH61" s="214"/>
      <c r="AI61" s="215"/>
    </row>
    <row r="62" spans="1:35" ht="13.5" customHeight="1" x14ac:dyDescent="0.15">
      <c r="A62" s="186"/>
      <c r="B62" s="187"/>
      <c r="C62" s="187"/>
      <c r="D62" s="187"/>
      <c r="E62" s="187"/>
      <c r="F62" s="187"/>
      <c r="G62" s="187"/>
      <c r="H62" s="187"/>
      <c r="I62" s="188"/>
      <c r="J62" s="186"/>
      <c r="K62" s="187"/>
      <c r="L62" s="187"/>
      <c r="M62" s="187"/>
      <c r="N62" s="187"/>
      <c r="O62" s="187"/>
      <c r="P62" s="187"/>
      <c r="Q62" s="187"/>
      <c r="R62" s="188"/>
      <c r="S62" s="216"/>
      <c r="T62" s="217"/>
      <c r="U62" s="217"/>
      <c r="V62" s="217"/>
      <c r="W62" s="217"/>
      <c r="X62" s="217"/>
      <c r="Y62" s="217"/>
      <c r="Z62" s="218"/>
      <c r="AA62" s="219"/>
      <c r="AB62" s="220"/>
      <c r="AC62" s="220"/>
      <c r="AD62" s="220"/>
      <c r="AE62" s="220"/>
      <c r="AF62" s="220"/>
      <c r="AG62" s="220"/>
      <c r="AH62" s="220"/>
      <c r="AI62" s="221"/>
    </row>
    <row r="63" spans="1:35" ht="13.5" customHeight="1" x14ac:dyDescent="0.15"/>
    <row r="64" spans="1:35"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sheetData>
  <sheetProtection password="C15D" sheet="1"/>
  <protectedRanges>
    <protectedRange sqref="V45" name="範囲2"/>
    <protectedRange sqref="V26:V27 V29 V31 V33" name="範囲1"/>
  </protectedRanges>
  <mergeCells count="18">
    <mergeCell ref="A54:I54"/>
    <mergeCell ref="AA54:AI54"/>
    <mergeCell ref="V36:AF36"/>
    <mergeCell ref="V43:AF43"/>
    <mergeCell ref="V41:AF41"/>
    <mergeCell ref="AD23:AE23"/>
    <mergeCell ref="V31:AF31"/>
    <mergeCell ref="V40:AF40"/>
    <mergeCell ref="V27:AF27"/>
    <mergeCell ref="V29:AF29"/>
    <mergeCell ref="V45:AF45"/>
    <mergeCell ref="V38:AF38"/>
    <mergeCell ref="A3:AI5"/>
    <mergeCell ref="A7:AI7"/>
    <mergeCell ref="V23:W23"/>
    <mergeCell ref="X23:Y23"/>
    <mergeCell ref="AA23:AB23"/>
    <mergeCell ref="V33:AF33"/>
  </mergeCells>
  <phoneticPr fontId="2"/>
  <conditionalFormatting sqref="V45:AF45">
    <cfRule type="containsBlanks" dxfId="6" priority="1" stopIfTrue="1">
      <formula>LEN(TRIM(V45))=0</formula>
    </cfRule>
  </conditionalFormatting>
  <dataValidations count="2">
    <dataValidation imeMode="hiragana" allowBlank="1" showInputMessage="1" showErrorMessage="1" sqref="U27:U28 U36 D29:D34 Q38:T39 D38:L39"/>
    <dataValidation type="textLength" imeMode="halfAlpha" allowBlank="1" showInputMessage="1" showErrorMessage="1" sqref="V43:AF43 V45:AF45">
      <formula1>1</formula1>
      <formula2>15</formula2>
    </dataValidation>
  </dataValidations>
  <printOptions horizontalCentered="1"/>
  <pageMargins left="0.59055118110236227" right="0.39370078740157483" top="0.39370078740157483" bottom="0.39370078740157483" header="0" footer="0"/>
  <pageSetup paperSize="9" orientation="portrait" blackAndWhite="1" r:id="rId1"/>
  <headerFooter>
    <oddFooter>&amp;L&amp;"ＭＳ Ｐ明朝,標準"&amp;8㈱北関東建築検査機構&amp;C&amp;"ＭＳ Ｐ明朝,標準"&amp;8NKBI-28guaidline   Ver.17&amp;R&amp;"ＭＳ Ｐ明朝,標準"&amp;8(R030101）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W62"/>
  <sheetViews>
    <sheetView view="pageBreakPreview" zoomScaleNormal="100" zoomScaleSheetLayoutView="100" workbookViewId="0">
      <selection sqref="A1:AI2"/>
    </sheetView>
  </sheetViews>
  <sheetFormatPr defaultColWidth="4.125" defaultRowHeight="12.75" x14ac:dyDescent="0.15"/>
  <cols>
    <col min="1" max="43" width="2.625" style="10" customWidth="1"/>
    <col min="44" max="46" width="4.125" style="10"/>
    <col min="47" max="47" width="0.125" style="36" customWidth="1"/>
    <col min="48" max="49" width="4.125" style="10" hidden="1" customWidth="1"/>
    <col min="50" max="16384" width="4.125" style="10"/>
  </cols>
  <sheetData>
    <row r="1" spans="1:49" ht="13.5" customHeight="1" x14ac:dyDescent="0.15">
      <c r="A1" s="260" t="s">
        <v>174</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row>
    <row r="2" spans="1:49" ht="13.5" customHeight="1" x14ac:dyDescent="0.15">
      <c r="A2" s="260"/>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L2" s="47" t="s">
        <v>470</v>
      </c>
      <c r="AM2" s="47"/>
    </row>
    <row r="3" spans="1:49" x14ac:dyDescent="0.15">
      <c r="A3" s="10" t="s">
        <v>88</v>
      </c>
      <c r="AL3" s="47" t="s">
        <v>471</v>
      </c>
      <c r="AM3" s="47"/>
    </row>
    <row r="4" spans="1:49" ht="6" customHeight="1" x14ac:dyDescent="0.1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row>
    <row r="5" spans="1:49" ht="6" customHeight="1" x14ac:dyDescent="0.15">
      <c r="V5" s="37"/>
      <c r="W5" s="37"/>
      <c r="X5" s="37"/>
      <c r="Y5" s="37"/>
      <c r="Z5" s="37"/>
      <c r="AA5" s="37"/>
      <c r="AB5" s="37"/>
      <c r="AC5" s="37"/>
      <c r="AD5" s="37"/>
      <c r="AE5" s="37"/>
      <c r="AF5" s="37"/>
      <c r="AG5" s="37"/>
      <c r="AH5" s="37"/>
      <c r="AI5" s="37"/>
    </row>
    <row r="6" spans="1:49" x14ac:dyDescent="0.15">
      <c r="A6" s="10" t="s">
        <v>89</v>
      </c>
    </row>
    <row r="7" spans="1:49" x14ac:dyDescent="0.15">
      <c r="C7" s="10" t="s">
        <v>19</v>
      </c>
      <c r="H7" s="38"/>
      <c r="I7" s="38"/>
      <c r="J7" s="38"/>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row>
    <row r="8" spans="1:49" x14ac:dyDescent="0.15">
      <c r="C8" s="10" t="s">
        <v>20</v>
      </c>
      <c r="H8" s="27"/>
      <c r="I8" s="27"/>
      <c r="J8" s="38"/>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L8" s="10" t="s">
        <v>285</v>
      </c>
    </row>
    <row r="9" spans="1:49" x14ac:dyDescent="0.15">
      <c r="C9" s="10" t="s">
        <v>21</v>
      </c>
      <c r="H9" s="39"/>
      <c r="I9" s="39"/>
      <c r="J9" s="38"/>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row>
    <row r="10" spans="1:49" x14ac:dyDescent="0.15">
      <c r="C10" s="10" t="s">
        <v>22</v>
      </c>
      <c r="H10" s="27"/>
      <c r="I10" s="27"/>
      <c r="J10" s="38"/>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row>
    <row r="11" spans="1:49" x14ac:dyDescent="0.15">
      <c r="C11" s="10" t="s">
        <v>23</v>
      </c>
      <c r="H11" s="27"/>
      <c r="I11" s="27"/>
      <c r="J11" s="38"/>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row>
    <row r="12" spans="1:49" ht="6" customHeight="1" x14ac:dyDescent="0.15">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row>
    <row r="13" spans="1:49" ht="6" customHeight="1" x14ac:dyDescent="0.15">
      <c r="W13" s="37"/>
      <c r="X13" s="37"/>
      <c r="Y13" s="37"/>
      <c r="Z13" s="37"/>
      <c r="AA13" s="37"/>
      <c r="AB13" s="37"/>
      <c r="AC13" s="37"/>
      <c r="AD13" s="37"/>
      <c r="AE13" s="37"/>
      <c r="AF13" s="37"/>
      <c r="AG13" s="37"/>
      <c r="AH13" s="37"/>
      <c r="AI13" s="37"/>
    </row>
    <row r="14" spans="1:49" x14ac:dyDescent="0.15">
      <c r="A14" s="10" t="s">
        <v>90</v>
      </c>
      <c r="AU14" s="36">
        <v>0</v>
      </c>
      <c r="AV14" s="10" t="s">
        <v>222</v>
      </c>
      <c r="AW14" s="10" t="s">
        <v>222</v>
      </c>
    </row>
    <row r="15" spans="1:49" x14ac:dyDescent="0.15">
      <c r="C15" s="10" t="s">
        <v>24</v>
      </c>
      <c r="J15" s="40" t="s">
        <v>7</v>
      </c>
      <c r="K15" s="257"/>
      <c r="L15" s="257"/>
      <c r="M15" s="10" t="s">
        <v>27</v>
      </c>
      <c r="R15" s="40" t="s">
        <v>7</v>
      </c>
      <c r="S15" s="256"/>
      <c r="T15" s="256" t="s">
        <v>206</v>
      </c>
      <c r="U15" s="256" t="s">
        <v>206</v>
      </c>
      <c r="V15" s="256" t="s">
        <v>206</v>
      </c>
      <c r="W15" s="10" t="s">
        <v>33</v>
      </c>
      <c r="AB15" s="258"/>
      <c r="AC15" s="258"/>
      <c r="AD15" s="258"/>
      <c r="AE15" s="258"/>
      <c r="AF15" s="258"/>
      <c r="AG15" s="258"/>
      <c r="AH15" s="10" t="s">
        <v>91</v>
      </c>
      <c r="AR15" s="38"/>
      <c r="AS15" s="38"/>
      <c r="AT15" s="38"/>
      <c r="AU15" s="36">
        <v>1</v>
      </c>
      <c r="AV15" s="10" t="s">
        <v>223</v>
      </c>
      <c r="AW15" s="38" t="s">
        <v>244</v>
      </c>
    </row>
    <row r="16" spans="1:49" x14ac:dyDescent="0.15">
      <c r="C16" s="10" t="s">
        <v>20</v>
      </c>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38"/>
      <c r="AK16" s="38"/>
      <c r="AL16" s="38"/>
      <c r="AM16" s="38"/>
      <c r="AN16" s="38"/>
      <c r="AO16" s="38"/>
      <c r="AP16" s="38"/>
      <c r="AQ16" s="38"/>
      <c r="AR16" s="38"/>
      <c r="AS16" s="38"/>
      <c r="AT16" s="38"/>
      <c r="AU16" s="46">
        <v>2</v>
      </c>
      <c r="AV16" s="10" t="s">
        <v>224</v>
      </c>
      <c r="AW16" s="10" t="s">
        <v>245</v>
      </c>
    </row>
    <row r="17" spans="1:49" x14ac:dyDescent="0.15">
      <c r="C17" s="10" t="s">
        <v>31</v>
      </c>
      <c r="J17" s="40" t="s">
        <v>7</v>
      </c>
      <c r="K17" s="257"/>
      <c r="L17" s="257"/>
      <c r="M17" s="10" t="s">
        <v>26</v>
      </c>
      <c r="R17" s="40" t="s">
        <v>7</v>
      </c>
      <c r="S17" s="260"/>
      <c r="T17" s="260" t="s">
        <v>206</v>
      </c>
      <c r="U17" s="260" t="s">
        <v>206</v>
      </c>
      <c r="V17" s="260" t="s">
        <v>206</v>
      </c>
      <c r="W17" s="10" t="s">
        <v>25</v>
      </c>
      <c r="AB17" s="258"/>
      <c r="AC17" s="258"/>
      <c r="AD17" s="258"/>
      <c r="AE17" s="258"/>
      <c r="AF17" s="258"/>
      <c r="AG17" s="258"/>
      <c r="AH17" s="10" t="s">
        <v>91</v>
      </c>
      <c r="AU17" s="36">
        <v>3</v>
      </c>
      <c r="AV17" s="10" t="s">
        <v>225</v>
      </c>
      <c r="AW17" s="10" t="s">
        <v>246</v>
      </c>
    </row>
    <row r="18" spans="1:49" x14ac:dyDescent="0.15">
      <c r="H18" s="38"/>
      <c r="I18" s="38"/>
      <c r="J18" s="38"/>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U18" s="46">
        <v>4</v>
      </c>
      <c r="AV18" s="10" t="s">
        <v>226</v>
      </c>
      <c r="AW18" s="10" t="s">
        <v>247</v>
      </c>
    </row>
    <row r="19" spans="1:49" x14ac:dyDescent="0.15">
      <c r="C19" s="10" t="s">
        <v>28</v>
      </c>
      <c r="H19" s="38"/>
      <c r="I19" s="38"/>
      <c r="J19" s="27"/>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U19" s="36">
        <v>5</v>
      </c>
      <c r="AV19" s="10" t="s">
        <v>227</v>
      </c>
      <c r="AW19" s="10" t="s">
        <v>248</v>
      </c>
    </row>
    <row r="20" spans="1:49" x14ac:dyDescent="0.15">
      <c r="C20" s="10" t="s">
        <v>29</v>
      </c>
      <c r="H20" s="38"/>
      <c r="I20" s="38"/>
      <c r="J20" s="38"/>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U20" s="46">
        <v>6</v>
      </c>
      <c r="AV20" s="10" t="s">
        <v>228</v>
      </c>
      <c r="AW20" s="10" t="s">
        <v>249</v>
      </c>
    </row>
    <row r="21" spans="1:49" x14ac:dyDescent="0.15">
      <c r="C21" s="10" t="s">
        <v>30</v>
      </c>
      <c r="H21" s="38"/>
      <c r="I21" s="38"/>
      <c r="J21" s="38"/>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U21" s="36">
        <v>7</v>
      </c>
      <c r="AV21" s="10" t="s">
        <v>229</v>
      </c>
      <c r="AW21" s="10" t="s">
        <v>250</v>
      </c>
    </row>
    <row r="22" spans="1:49" ht="6" customHeight="1" x14ac:dyDescent="0.15">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U22" s="46">
        <v>8</v>
      </c>
      <c r="AV22" s="10" t="s">
        <v>230</v>
      </c>
      <c r="AW22" s="10" t="s">
        <v>251</v>
      </c>
    </row>
    <row r="23" spans="1:49" ht="6" customHeight="1" x14ac:dyDescent="0.15">
      <c r="W23" s="37"/>
      <c r="X23" s="37"/>
      <c r="Y23" s="37"/>
      <c r="Z23" s="37"/>
      <c r="AA23" s="37"/>
      <c r="AB23" s="37"/>
      <c r="AC23" s="37"/>
      <c r="AD23" s="37"/>
      <c r="AE23" s="37"/>
      <c r="AF23" s="37"/>
      <c r="AG23" s="37"/>
      <c r="AH23" s="37"/>
      <c r="AI23" s="37"/>
      <c r="AU23" s="36">
        <v>9</v>
      </c>
      <c r="AV23" s="10" t="s">
        <v>231</v>
      </c>
      <c r="AW23" s="10" t="s">
        <v>252</v>
      </c>
    </row>
    <row r="24" spans="1:49" x14ac:dyDescent="0.15">
      <c r="A24" s="10" t="s">
        <v>92</v>
      </c>
      <c r="AU24" s="46">
        <v>10</v>
      </c>
      <c r="AV24" s="10" t="s">
        <v>232</v>
      </c>
      <c r="AW24" s="10" t="s">
        <v>253</v>
      </c>
    </row>
    <row r="25" spans="1:49" x14ac:dyDescent="0.15">
      <c r="A25" s="10" t="s">
        <v>3</v>
      </c>
      <c r="AU25" s="36">
        <v>11</v>
      </c>
      <c r="AV25" s="10" t="s">
        <v>233</v>
      </c>
      <c r="AW25" s="10" t="s">
        <v>254</v>
      </c>
    </row>
    <row r="26" spans="1:49" x14ac:dyDescent="0.15">
      <c r="C26" s="10" t="s">
        <v>24</v>
      </c>
      <c r="H26" s="41"/>
      <c r="I26" s="40"/>
      <c r="J26" s="40" t="s">
        <v>7</v>
      </c>
      <c r="K26" s="257"/>
      <c r="L26" s="257"/>
      <c r="M26" s="10" t="s">
        <v>27</v>
      </c>
      <c r="R26" s="40" t="s">
        <v>7</v>
      </c>
      <c r="S26" s="256"/>
      <c r="T26" s="256" t="s">
        <v>206</v>
      </c>
      <c r="U26" s="256" t="s">
        <v>206</v>
      </c>
      <c r="V26" s="256" t="s">
        <v>206</v>
      </c>
      <c r="W26" s="10" t="s">
        <v>33</v>
      </c>
      <c r="AB26" s="258"/>
      <c r="AC26" s="258"/>
      <c r="AD26" s="258"/>
      <c r="AE26" s="258"/>
      <c r="AF26" s="258"/>
      <c r="AG26" s="258"/>
      <c r="AH26" s="10" t="s">
        <v>91</v>
      </c>
      <c r="AU26" s="46">
        <v>12</v>
      </c>
      <c r="AV26" s="10" t="s">
        <v>234</v>
      </c>
      <c r="AW26" s="10" t="s">
        <v>255</v>
      </c>
    </row>
    <row r="27" spans="1:49" x14ac:dyDescent="0.15">
      <c r="C27" s="10" t="s">
        <v>20</v>
      </c>
      <c r="H27" s="38"/>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U27" s="36">
        <v>13</v>
      </c>
      <c r="AV27" s="10" t="s">
        <v>235</v>
      </c>
      <c r="AW27" s="10" t="s">
        <v>256</v>
      </c>
    </row>
    <row r="28" spans="1:49" x14ac:dyDescent="0.15">
      <c r="C28" s="10" t="s">
        <v>31</v>
      </c>
      <c r="H28" s="41"/>
      <c r="I28" s="40"/>
      <c r="J28" s="40" t="s">
        <v>7</v>
      </c>
      <c r="K28" s="257"/>
      <c r="L28" s="257"/>
      <c r="M28" s="10" t="s">
        <v>26</v>
      </c>
      <c r="R28" s="40" t="s">
        <v>7</v>
      </c>
      <c r="S28" s="260"/>
      <c r="T28" s="260" t="s">
        <v>206</v>
      </c>
      <c r="U28" s="260" t="s">
        <v>206</v>
      </c>
      <c r="V28" s="260" t="s">
        <v>206</v>
      </c>
      <c r="W28" s="10" t="s">
        <v>25</v>
      </c>
      <c r="AB28" s="258"/>
      <c r="AC28" s="258"/>
      <c r="AD28" s="258"/>
      <c r="AE28" s="258"/>
      <c r="AF28" s="258"/>
      <c r="AG28" s="258"/>
      <c r="AH28" s="10" t="s">
        <v>91</v>
      </c>
      <c r="AU28" s="46">
        <v>14</v>
      </c>
      <c r="AV28" s="10" t="s">
        <v>236</v>
      </c>
      <c r="AW28" s="10" t="s">
        <v>257</v>
      </c>
    </row>
    <row r="29" spans="1:49" x14ac:dyDescent="0.15">
      <c r="H29" s="38"/>
      <c r="I29" s="38"/>
      <c r="J29" s="38"/>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U29" s="36">
        <v>15</v>
      </c>
      <c r="AV29" s="10" t="s">
        <v>237</v>
      </c>
      <c r="AW29" s="10" t="s">
        <v>258</v>
      </c>
    </row>
    <row r="30" spans="1:49" x14ac:dyDescent="0.15">
      <c r="C30" s="10" t="s">
        <v>28</v>
      </c>
      <c r="H30" s="38"/>
      <c r="I30" s="38"/>
      <c r="J30" s="27"/>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U30" s="46">
        <v>16</v>
      </c>
      <c r="AV30" s="10" t="s">
        <v>238</v>
      </c>
      <c r="AW30" s="10" t="s">
        <v>259</v>
      </c>
    </row>
    <row r="31" spans="1:49" x14ac:dyDescent="0.15">
      <c r="C31" s="10" t="s">
        <v>29</v>
      </c>
      <c r="H31" s="38"/>
      <c r="I31" s="38"/>
      <c r="J31" s="38"/>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U31" s="36">
        <v>17</v>
      </c>
      <c r="AV31" s="10" t="s">
        <v>239</v>
      </c>
      <c r="AW31" s="10" t="s">
        <v>260</v>
      </c>
    </row>
    <row r="32" spans="1:49" x14ac:dyDescent="0.15">
      <c r="C32" s="10" t="s">
        <v>30</v>
      </c>
      <c r="H32" s="38"/>
      <c r="I32" s="38"/>
      <c r="J32" s="38"/>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U32" s="46">
        <v>18</v>
      </c>
      <c r="AV32" s="10" t="s">
        <v>240</v>
      </c>
      <c r="AW32" s="10" t="s">
        <v>261</v>
      </c>
    </row>
    <row r="33" spans="1:49" x14ac:dyDescent="0.15">
      <c r="C33" s="256" t="s">
        <v>40</v>
      </c>
      <c r="D33" s="256"/>
      <c r="E33" s="256"/>
      <c r="F33" s="256"/>
      <c r="G33" s="256"/>
      <c r="H33" s="256"/>
      <c r="I33" s="256"/>
      <c r="J33" s="256"/>
      <c r="K33" s="256"/>
      <c r="L33" s="256"/>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U33" s="36">
        <v>19</v>
      </c>
      <c r="AV33" s="10" t="s">
        <v>241</v>
      </c>
      <c r="AW33" s="10" t="s">
        <v>262</v>
      </c>
    </row>
    <row r="34" spans="1:49" ht="6" customHeight="1" x14ac:dyDescent="0.1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U34" s="46">
        <v>20</v>
      </c>
      <c r="AV34" s="10" t="s">
        <v>242</v>
      </c>
      <c r="AW34" s="10" t="s">
        <v>263</v>
      </c>
    </row>
    <row r="35" spans="1:49" ht="6" customHeight="1" x14ac:dyDescent="0.15">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U35" s="36">
        <v>21</v>
      </c>
      <c r="AV35" s="10" t="s">
        <v>243</v>
      </c>
      <c r="AW35" s="10" t="s">
        <v>264</v>
      </c>
    </row>
    <row r="36" spans="1:49" ht="13.5" customHeight="1" x14ac:dyDescent="0.15">
      <c r="A36" s="10" t="s">
        <v>634</v>
      </c>
    </row>
    <row r="37" spans="1:49" ht="13.5" customHeight="1" x14ac:dyDescent="0.15">
      <c r="A37" s="10" t="s">
        <v>4</v>
      </c>
    </row>
    <row r="38" spans="1:49" ht="13.5" customHeight="1" x14ac:dyDescent="0.15">
      <c r="C38" s="10" t="s">
        <v>24</v>
      </c>
      <c r="H38" s="41"/>
      <c r="I38" s="40"/>
      <c r="J38" s="40" t="s">
        <v>219</v>
      </c>
      <c r="K38" s="257" t="s">
        <v>207</v>
      </c>
      <c r="L38" s="257"/>
      <c r="M38" s="10" t="s">
        <v>27</v>
      </c>
      <c r="R38" s="40" t="s">
        <v>219</v>
      </c>
      <c r="S38" s="256"/>
      <c r="T38" s="256" t="s">
        <v>206</v>
      </c>
      <c r="U38" s="256" t="s">
        <v>206</v>
      </c>
      <c r="V38" s="256" t="s">
        <v>206</v>
      </c>
      <c r="W38" s="10" t="s">
        <v>33</v>
      </c>
      <c r="AB38" s="258"/>
      <c r="AC38" s="258"/>
      <c r="AD38" s="258"/>
      <c r="AE38" s="258"/>
      <c r="AF38" s="258"/>
      <c r="AG38" s="258"/>
      <c r="AH38" s="10" t="s">
        <v>91</v>
      </c>
    </row>
    <row r="39" spans="1:49" ht="13.5" customHeight="1" x14ac:dyDescent="0.15">
      <c r="C39" s="10" t="s">
        <v>20</v>
      </c>
      <c r="H39" s="38"/>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row>
    <row r="40" spans="1:49" ht="13.5" customHeight="1" x14ac:dyDescent="0.15">
      <c r="C40" s="10" t="s">
        <v>31</v>
      </c>
      <c r="H40" s="41"/>
      <c r="I40" s="40"/>
      <c r="J40" s="40" t="s">
        <v>219</v>
      </c>
      <c r="K40" s="257" t="s">
        <v>207</v>
      </c>
      <c r="L40" s="257"/>
      <c r="M40" s="10" t="s">
        <v>26</v>
      </c>
      <c r="R40" s="40" t="s">
        <v>219</v>
      </c>
      <c r="S40" s="260"/>
      <c r="T40" s="260" t="s">
        <v>206</v>
      </c>
      <c r="U40" s="260" t="s">
        <v>206</v>
      </c>
      <c r="V40" s="260" t="s">
        <v>206</v>
      </c>
      <c r="W40" s="10" t="s">
        <v>25</v>
      </c>
      <c r="AB40" s="258"/>
      <c r="AC40" s="258"/>
      <c r="AD40" s="258"/>
      <c r="AE40" s="258"/>
      <c r="AF40" s="258"/>
      <c r="AG40" s="258"/>
      <c r="AH40" s="10" t="s">
        <v>91</v>
      </c>
    </row>
    <row r="41" spans="1:49" ht="13.5" customHeight="1" x14ac:dyDescent="0.15">
      <c r="H41" s="38"/>
      <c r="I41" s="38"/>
      <c r="J41" s="38"/>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row>
    <row r="42" spans="1:49" ht="13.5" customHeight="1" x14ac:dyDescent="0.15">
      <c r="C42" s="10" t="s">
        <v>28</v>
      </c>
      <c r="H42" s="38"/>
      <c r="I42" s="38"/>
      <c r="J42" s="27"/>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row>
    <row r="43" spans="1:49" ht="13.5" customHeight="1" x14ac:dyDescent="0.15">
      <c r="C43" s="10" t="s">
        <v>29</v>
      </c>
      <c r="H43" s="38"/>
      <c r="I43" s="38"/>
      <c r="J43" s="38"/>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row>
    <row r="44" spans="1:49" ht="13.5" customHeight="1" x14ac:dyDescent="0.15">
      <c r="C44" s="10" t="s">
        <v>30</v>
      </c>
      <c r="H44" s="38"/>
      <c r="I44" s="38"/>
      <c r="J44" s="38"/>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row>
    <row r="45" spans="1:49" ht="13.5" customHeight="1" x14ac:dyDescent="0.15">
      <c r="C45" s="10" t="s">
        <v>36</v>
      </c>
      <c r="H45" s="38"/>
      <c r="I45" s="38"/>
      <c r="J45" s="38"/>
      <c r="K45" s="153"/>
      <c r="L45" s="153"/>
      <c r="M45" s="259" t="s">
        <v>220</v>
      </c>
      <c r="N45" s="259"/>
      <c r="O45" s="259"/>
      <c r="P45" s="259"/>
      <c r="Q45" s="259"/>
      <c r="R45" s="259"/>
      <c r="S45" s="259"/>
      <c r="T45" s="259"/>
      <c r="U45" s="259"/>
      <c r="V45" s="259"/>
      <c r="W45" s="259"/>
      <c r="X45" s="259"/>
      <c r="Y45" s="259"/>
      <c r="Z45" s="259"/>
      <c r="AA45" s="259"/>
      <c r="AB45" s="259"/>
      <c r="AC45" s="259"/>
      <c r="AD45" s="259"/>
      <c r="AE45" s="259"/>
      <c r="AF45" s="259"/>
      <c r="AG45" s="259"/>
      <c r="AH45" s="259"/>
      <c r="AI45" s="259"/>
    </row>
    <row r="46" spans="1:49" ht="4.9000000000000004" customHeight="1" x14ac:dyDescent="0.1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row>
    <row r="47" spans="1:49" ht="4.9000000000000004" customHeight="1" x14ac:dyDescent="0.15"/>
    <row r="48" spans="1:49" x14ac:dyDescent="0.15">
      <c r="A48" s="10" t="s">
        <v>635</v>
      </c>
    </row>
    <row r="49" spans="1:39" x14ac:dyDescent="0.15">
      <c r="C49" s="10" t="s">
        <v>34</v>
      </c>
      <c r="H49" s="38"/>
      <c r="I49" s="38"/>
      <c r="J49" s="38"/>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M49" s="10" t="s">
        <v>216</v>
      </c>
    </row>
    <row r="50" spans="1:39" x14ac:dyDescent="0.15">
      <c r="C50" s="10" t="s">
        <v>37</v>
      </c>
      <c r="K50" s="10" t="s">
        <v>93</v>
      </c>
      <c r="O50" s="27"/>
      <c r="P50" s="40" t="s">
        <v>219</v>
      </c>
      <c r="Q50" s="257"/>
      <c r="R50" s="257"/>
      <c r="S50" s="257"/>
      <c r="T50" s="257"/>
      <c r="U50" s="257"/>
      <c r="V50" s="10" t="s">
        <v>221</v>
      </c>
      <c r="W50" s="10" t="s">
        <v>94</v>
      </c>
      <c r="X50" s="260"/>
      <c r="Y50" s="260"/>
      <c r="Z50" s="260"/>
      <c r="AA50" s="260"/>
      <c r="AB50" s="260"/>
      <c r="AC50" s="260"/>
      <c r="AD50" s="260"/>
      <c r="AE50" s="10" t="s">
        <v>91</v>
      </c>
      <c r="AM50" s="10" t="s">
        <v>217</v>
      </c>
    </row>
    <row r="51" spans="1:39" x14ac:dyDescent="0.15">
      <c r="H51" s="27"/>
      <c r="I51" s="27"/>
      <c r="J51" s="27"/>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M51" s="10" t="s">
        <v>218</v>
      </c>
    </row>
    <row r="52" spans="1:39" x14ac:dyDescent="0.15">
      <c r="C52" s="10" t="s">
        <v>21</v>
      </c>
      <c r="H52" s="39"/>
      <c r="I52" s="39"/>
      <c r="J52" s="39"/>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row>
    <row r="53" spans="1:39" x14ac:dyDescent="0.15">
      <c r="C53" s="10" t="s">
        <v>35</v>
      </c>
      <c r="H53" s="27"/>
      <c r="I53" s="27"/>
      <c r="J53" s="27"/>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row>
    <row r="54" spans="1:39" x14ac:dyDescent="0.15">
      <c r="C54" s="10" t="s">
        <v>23</v>
      </c>
      <c r="H54" s="27"/>
      <c r="I54" s="27"/>
      <c r="J54" s="27"/>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row>
    <row r="55" spans="1:39" ht="4.9000000000000004" customHeight="1" x14ac:dyDescent="0.15">
      <c r="A55" s="29"/>
      <c r="B55" s="29"/>
      <c r="C55" s="29"/>
      <c r="D55" s="29"/>
      <c r="E55" s="29"/>
      <c r="F55" s="29"/>
      <c r="G55" s="29"/>
      <c r="H55" s="28"/>
      <c r="I55" s="28"/>
      <c r="J55" s="28"/>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row>
    <row r="56" spans="1:39" ht="4.9000000000000004" customHeight="1" x14ac:dyDescent="0.15">
      <c r="A56" s="37"/>
      <c r="B56" s="37"/>
      <c r="C56" s="37"/>
      <c r="D56" s="37"/>
      <c r="E56" s="37"/>
      <c r="F56" s="37"/>
      <c r="G56" s="37"/>
      <c r="H56" s="107"/>
      <c r="I56" s="107"/>
      <c r="J56" s="107"/>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row>
    <row r="57" spans="1:39" x14ac:dyDescent="0.15">
      <c r="A57" s="44" t="s">
        <v>636</v>
      </c>
      <c r="B57" s="44"/>
      <c r="C57" s="44"/>
    </row>
    <row r="58" spans="1:39" x14ac:dyDescent="0.15">
      <c r="A58" s="44"/>
      <c r="B58" s="44" t="s">
        <v>0</v>
      </c>
      <c r="C58" s="44"/>
    </row>
    <row r="59" spans="1:39" x14ac:dyDescent="0.15">
      <c r="A59" s="44"/>
      <c r="B59" s="44"/>
      <c r="C59" s="44" t="s">
        <v>1</v>
      </c>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row>
    <row r="60" spans="1:39" x14ac:dyDescent="0.15">
      <c r="A60" s="45"/>
      <c r="B60" s="45"/>
      <c r="C60" s="45" t="s">
        <v>2</v>
      </c>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row>
    <row r="61" spans="1:39" ht="4.9000000000000004" customHeight="1" x14ac:dyDescent="0.1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row>
    <row r="62" spans="1:39" ht="4.9000000000000004" customHeight="1" x14ac:dyDescent="0.1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row>
  </sheetData>
  <sheetProtection password="C15D" sheet="1"/>
  <protectedRanges>
    <protectedRange sqref="K59:AI60" name="範囲9"/>
    <protectedRange sqref="S15 AB15 AB17 K15:K17 K26 K28 K18:AI21 K32:AI32 S28 S26 K54:AI54 AB28 K38 K40 S38 K30:AI30 S17 AB40 K52:AI52 S40 AB26 K44:AI44 K42:AI42 K7:AI11 AB38" name="範囲1"/>
    <protectedRange sqref="K27 K29:AI29 M33 K31:AI31" name="範囲2"/>
    <protectedRange sqref="K39 K41:AI41 M45 K49 Q50 X50 K51:AI51 K55:AI56 K43:AI43 K53:AI53" name="範囲4"/>
    <protectedRange sqref="S15 K39 M45 S17 S28 S40 S26 S38" name="範囲6"/>
  </protectedRanges>
  <mergeCells count="51">
    <mergeCell ref="S38:V38"/>
    <mergeCell ref="X50:AD50"/>
    <mergeCell ref="S40:V40"/>
    <mergeCell ref="M45:AI45"/>
    <mergeCell ref="K41:AI41"/>
    <mergeCell ref="K17:L17"/>
    <mergeCell ref="K21:AI21"/>
    <mergeCell ref="K29:AI29"/>
    <mergeCell ref="K26:L26"/>
    <mergeCell ref="K28:L28"/>
    <mergeCell ref="K31:AI31"/>
    <mergeCell ref="S26:V26"/>
    <mergeCell ref="AB40:AG40"/>
    <mergeCell ref="K18:AI18"/>
    <mergeCell ref="K42:AI42"/>
    <mergeCell ref="K53:AI53"/>
    <mergeCell ref="K52:AI52"/>
    <mergeCell ref="K51:AI51"/>
    <mergeCell ref="K49:AI49"/>
    <mergeCell ref="K44:AI44"/>
    <mergeCell ref="Q50:U50"/>
    <mergeCell ref="AB28:AG28"/>
    <mergeCell ref="K43:AI43"/>
    <mergeCell ref="S17:V17"/>
    <mergeCell ref="A1:AI2"/>
    <mergeCell ref="K30:AI30"/>
    <mergeCell ref="S28:V28"/>
    <mergeCell ref="S15:V15"/>
    <mergeCell ref="K16:AI16"/>
    <mergeCell ref="K11:AI11"/>
    <mergeCell ref="K7:AI7"/>
    <mergeCell ref="K59:AI59"/>
    <mergeCell ref="AB17:AG17"/>
    <mergeCell ref="K38:L38"/>
    <mergeCell ref="M33:AI33"/>
    <mergeCell ref="K8:AI8"/>
    <mergeCell ref="K10:AI10"/>
    <mergeCell ref="AB26:AG26"/>
    <mergeCell ref="K9:AI9"/>
    <mergeCell ref="K15:L15"/>
    <mergeCell ref="K27:AI27"/>
    <mergeCell ref="K60:AI60"/>
    <mergeCell ref="K54:AI54"/>
    <mergeCell ref="C33:L33"/>
    <mergeCell ref="K40:L40"/>
    <mergeCell ref="AB38:AG38"/>
    <mergeCell ref="AB15:AG15"/>
    <mergeCell ref="K39:AI39"/>
    <mergeCell ref="K20:AI20"/>
    <mergeCell ref="K19:AI19"/>
    <mergeCell ref="K32:AI32"/>
  </mergeCells>
  <phoneticPr fontId="2"/>
  <dataValidations count="10">
    <dataValidation type="list" errorStyle="warning" imeMode="on" allowBlank="1" showInputMessage="1" sqref="H40 H38 H26 H28">
      <formula1>"一級,二級,木造"</formula1>
    </dataValidation>
    <dataValidation imeMode="hiragana" allowBlank="1" showInputMessage="1" showErrorMessage="1" sqref="H41:H45 H49:I49 H29:H32 H39 H51:I51 I42:I45 H8:I8 AS16:AU16 AJ16 H10:I10 H27 H18:I21 I30:I32 AU18 AU22 AU20 AU24 AU26 AU28 AU30 AU32 AU34 H53:I53 H55:I56 K60:AI60"/>
    <dataValidation imeMode="off" allowBlank="1" showInputMessage="1" showErrorMessage="1" sqref="H52:I52 H11:I11 H9:I9 AS15:AT15 H54:I54"/>
    <dataValidation imeMode="halfKatakana" allowBlank="1" showInputMessage="1" showErrorMessage="1" sqref="H7:I7 K7:AI7 K59:AI59"/>
    <dataValidation type="list" allowBlank="1" showInputMessage="1" showErrorMessage="1" sqref="K15:L15 K17:L17 K26:L26 K28:L28 K38:L38 K40:L40">
      <formula1>"　　,一級,二級,木造"</formula1>
    </dataValidation>
    <dataValidation imeMode="halfAlpha" allowBlank="1" showInputMessage="1" showErrorMessage="1" sqref="AB15:AG15 AB17:AG17 AB26:AG26 AB38:AG38 AB28:AG28 AB40:AG40 K52:AI52 K42:AI42 K9:AI9 K19:AI19 K30:AI30"/>
    <dataValidation type="textLength" imeMode="halfAlpha" allowBlank="1" showInputMessage="1" showErrorMessage="1" sqref="K21:AI21 K32:AI32 K54:AI54 K44:AI44">
      <formula1>1</formula1>
      <formula2>15</formula2>
    </dataValidation>
    <dataValidation type="textLength" imeMode="halfAlpha" showInputMessage="1" showErrorMessage="1" sqref="K11:AI11">
      <formula1>1</formula1>
      <formula2>15</formula2>
    </dataValidation>
    <dataValidation type="list" allowBlank="1" showInputMessage="1" showErrorMessage="1" sqref="S40:V40 S28:V28 S17:V17">
      <formula1>$AV$14:$AV$35</formula1>
    </dataValidation>
    <dataValidation type="list" allowBlank="1" showInputMessage="1" showErrorMessage="1" sqref="S38:V38 Q50:U50 S26:V26 S15:V15">
      <formula1>$AW$14:$AW$35</formula1>
    </dataValidation>
  </dataValidations>
  <printOptions horizontalCentered="1"/>
  <pageMargins left="0.59055118110236227" right="0.39370078740157483" top="0.39370078740157483" bottom="0.39370078740157483" header="0" footer="0"/>
  <pageSetup paperSize="9" orientation="portrait" blackAndWhite="1" r:id="rId1"/>
  <headerFooter>
    <oddFooter>&amp;L&amp;"ＭＳ Ｐ明朝,標準"&amp;8㈱北関東建築検査機構&amp;C&amp;"ＭＳ Ｐ明朝,標準"&amp;8NKBI-28guaidline   Ver.17&amp;R&amp;"ＭＳ Ｐ明朝,標準"&amp;8(R030101）</oddFooter>
  </headerFooter>
  <rowBreaks count="1" manualBreakCount="1">
    <brk id="62"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41"/>
  <sheetViews>
    <sheetView view="pageBreakPreview" zoomScaleNormal="100" zoomScaleSheetLayoutView="100" workbookViewId="0">
      <selection sqref="A1:AI2"/>
    </sheetView>
  </sheetViews>
  <sheetFormatPr defaultColWidth="4.125" defaultRowHeight="12.75" x14ac:dyDescent="0.15"/>
  <cols>
    <col min="1" max="38" width="2.625" style="49" customWidth="1"/>
    <col min="39" max="16384" width="4.125" style="49"/>
  </cols>
  <sheetData>
    <row r="1" spans="1:38" ht="13.5" customHeight="1" x14ac:dyDescent="0.15">
      <c r="A1" s="262" t="s">
        <v>78</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row>
    <row r="2" spans="1:38" ht="13.5" customHeight="1" x14ac:dyDescent="0.15">
      <c r="A2" s="262"/>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L2" s="49" t="s">
        <v>487</v>
      </c>
    </row>
    <row r="3" spans="1:38" x14ac:dyDescent="0.15">
      <c r="A3" s="49" t="s">
        <v>88</v>
      </c>
    </row>
    <row r="4" spans="1:38" ht="6.75" customHeight="1" x14ac:dyDescent="0.15">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row>
    <row r="5" spans="1:38" ht="6.75" customHeight="1" x14ac:dyDescent="0.15">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row>
    <row r="6" spans="1:38" x14ac:dyDescent="0.15">
      <c r="A6" s="49" t="s">
        <v>89</v>
      </c>
      <c r="G6" s="51"/>
      <c r="H6" s="51"/>
      <c r="I6" s="51"/>
      <c r="J6" s="51"/>
      <c r="K6" s="51"/>
      <c r="L6" s="51"/>
      <c r="M6" s="51"/>
      <c r="N6" s="51"/>
      <c r="O6" s="51"/>
      <c r="P6" s="51"/>
      <c r="Q6" s="51"/>
      <c r="R6" s="51"/>
      <c r="S6" s="51"/>
      <c r="T6" s="51"/>
      <c r="U6" s="51"/>
      <c r="V6" s="51"/>
    </row>
    <row r="7" spans="1:38" x14ac:dyDescent="0.15">
      <c r="C7" s="10" t="s">
        <v>19</v>
      </c>
      <c r="D7" s="10"/>
      <c r="E7" s="10"/>
      <c r="F7" s="10"/>
      <c r="G7" s="10"/>
      <c r="H7" s="38"/>
      <c r="I7" s="38"/>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row>
    <row r="8" spans="1:38" x14ac:dyDescent="0.15">
      <c r="C8" s="10" t="s">
        <v>20</v>
      </c>
      <c r="D8" s="10"/>
      <c r="E8" s="10"/>
      <c r="F8" s="10"/>
      <c r="G8" s="10"/>
      <c r="H8" s="27"/>
      <c r="I8" s="27"/>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L8" s="10" t="s">
        <v>285</v>
      </c>
    </row>
    <row r="9" spans="1:38" x14ac:dyDescent="0.15">
      <c r="C9" s="10" t="s">
        <v>21</v>
      </c>
      <c r="D9" s="10"/>
      <c r="E9" s="10"/>
      <c r="F9" s="10"/>
      <c r="G9" s="10"/>
      <c r="H9" s="39"/>
      <c r="I9" s="3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row>
    <row r="10" spans="1:38" x14ac:dyDescent="0.15">
      <c r="C10" s="10" t="s">
        <v>22</v>
      </c>
      <c r="D10" s="10"/>
      <c r="E10" s="10"/>
      <c r="F10" s="10"/>
      <c r="G10" s="10"/>
      <c r="H10" s="27"/>
      <c r="I10" s="27"/>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row>
    <row r="11" spans="1:38" x14ac:dyDescent="0.15">
      <c r="C11" s="10" t="s">
        <v>23</v>
      </c>
      <c r="D11" s="10"/>
      <c r="E11" s="10"/>
      <c r="F11" s="10"/>
      <c r="G11" s="10"/>
      <c r="H11" s="27"/>
      <c r="I11" s="27"/>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row>
    <row r="12" spans="1:38" ht="6.75" customHeight="1" x14ac:dyDescent="0.15">
      <c r="A12" s="50"/>
      <c r="B12" s="50"/>
      <c r="C12" s="50"/>
      <c r="D12" s="50"/>
      <c r="E12" s="50"/>
      <c r="F12" s="50"/>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row>
    <row r="13" spans="1:38" ht="6.75" customHeight="1" x14ac:dyDescent="0.15">
      <c r="G13" s="51"/>
      <c r="H13" s="51"/>
      <c r="I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row>
    <row r="14" spans="1:38" x14ac:dyDescent="0.15">
      <c r="A14" s="49" t="s">
        <v>89</v>
      </c>
      <c r="G14" s="51"/>
      <c r="H14" s="51"/>
      <c r="I14" s="51"/>
      <c r="K14" s="51"/>
      <c r="L14" s="51"/>
      <c r="M14" s="51"/>
      <c r="N14" s="51"/>
      <c r="O14" s="51"/>
      <c r="P14" s="51"/>
      <c r="Q14" s="51"/>
      <c r="R14" s="51"/>
      <c r="S14" s="51"/>
      <c r="T14" s="51"/>
      <c r="U14" s="51"/>
      <c r="V14" s="51"/>
    </row>
    <row r="15" spans="1:38" x14ac:dyDescent="0.15">
      <c r="C15" s="10" t="s">
        <v>19</v>
      </c>
      <c r="D15" s="10"/>
      <c r="E15" s="10"/>
      <c r="F15" s="10"/>
      <c r="G15" s="10"/>
      <c r="H15" s="38"/>
      <c r="I15" s="38"/>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row>
    <row r="16" spans="1:38" x14ac:dyDescent="0.15">
      <c r="C16" s="10" t="s">
        <v>20</v>
      </c>
      <c r="D16" s="10"/>
      <c r="E16" s="10"/>
      <c r="F16" s="10"/>
      <c r="G16" s="10"/>
      <c r="H16" s="27"/>
      <c r="I16" s="27"/>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row>
    <row r="17" spans="1:35" x14ac:dyDescent="0.15">
      <c r="C17" s="10" t="s">
        <v>21</v>
      </c>
      <c r="D17" s="10"/>
      <c r="E17" s="10"/>
      <c r="F17" s="10"/>
      <c r="G17" s="10"/>
      <c r="H17" s="39"/>
      <c r="I17" s="3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row>
    <row r="18" spans="1:35" x14ac:dyDescent="0.15">
      <c r="C18" s="10" t="s">
        <v>22</v>
      </c>
      <c r="D18" s="10"/>
      <c r="E18" s="10"/>
      <c r="F18" s="10"/>
      <c r="G18" s="10"/>
      <c r="H18" s="27"/>
      <c r="I18" s="27"/>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row>
    <row r="19" spans="1:35" x14ac:dyDescent="0.15">
      <c r="C19" s="10" t="s">
        <v>23</v>
      </c>
      <c r="D19" s="10"/>
      <c r="E19" s="10"/>
      <c r="F19" s="10"/>
      <c r="G19" s="10"/>
      <c r="H19" s="27"/>
      <c r="I19" s="27"/>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row>
    <row r="20" spans="1:35" ht="6.75" customHeight="1" x14ac:dyDescent="0.15">
      <c r="A20" s="50"/>
      <c r="B20" s="50"/>
      <c r="C20" s="50"/>
      <c r="D20" s="50"/>
      <c r="E20" s="50"/>
      <c r="F20" s="50"/>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row>
    <row r="21" spans="1:35" ht="6.75" customHeight="1" x14ac:dyDescent="0.15">
      <c r="G21" s="51"/>
      <c r="H21" s="51"/>
      <c r="I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row>
    <row r="22" spans="1:35" ht="13.5" customHeight="1" x14ac:dyDescent="0.15">
      <c r="A22" s="49" t="s">
        <v>89</v>
      </c>
      <c r="G22" s="51"/>
      <c r="H22" s="51"/>
      <c r="I22" s="51"/>
      <c r="K22" s="51"/>
      <c r="L22" s="51"/>
      <c r="M22" s="51"/>
      <c r="N22" s="51"/>
      <c r="O22" s="51"/>
      <c r="P22" s="51"/>
      <c r="Q22" s="51"/>
      <c r="R22" s="51"/>
      <c r="S22" s="51"/>
      <c r="T22" s="51"/>
      <c r="U22" s="51"/>
      <c r="V22" s="51"/>
    </row>
    <row r="23" spans="1:35" x14ac:dyDescent="0.15">
      <c r="C23" s="10" t="s">
        <v>19</v>
      </c>
      <c r="D23" s="10"/>
      <c r="E23" s="10"/>
      <c r="F23" s="10"/>
      <c r="G23" s="10"/>
      <c r="H23" s="38"/>
      <c r="I23" s="38"/>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row>
    <row r="24" spans="1:35" ht="13.5" customHeight="1" x14ac:dyDescent="0.15">
      <c r="C24" s="10" t="s">
        <v>20</v>
      </c>
      <c r="D24" s="10"/>
      <c r="E24" s="10"/>
      <c r="F24" s="10"/>
      <c r="G24" s="10"/>
      <c r="H24" s="27"/>
      <c r="I24" s="27"/>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row>
    <row r="25" spans="1:35" ht="13.5" customHeight="1" x14ac:dyDescent="0.15">
      <c r="C25" s="10" t="s">
        <v>21</v>
      </c>
      <c r="D25" s="10"/>
      <c r="E25" s="10"/>
      <c r="F25" s="10"/>
      <c r="G25" s="10"/>
      <c r="H25" s="39"/>
      <c r="I25" s="3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row>
    <row r="26" spans="1:35" x14ac:dyDescent="0.15">
      <c r="C26" s="10" t="s">
        <v>22</v>
      </c>
      <c r="D26" s="10"/>
      <c r="E26" s="10"/>
      <c r="F26" s="10"/>
      <c r="G26" s="10"/>
      <c r="H26" s="27"/>
      <c r="I26" s="27"/>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row>
    <row r="27" spans="1:35" x14ac:dyDescent="0.15">
      <c r="C27" s="10" t="s">
        <v>23</v>
      </c>
      <c r="D27" s="10"/>
      <c r="E27" s="10"/>
      <c r="F27" s="10"/>
      <c r="G27" s="10"/>
      <c r="H27" s="27"/>
      <c r="I27" s="27"/>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row>
    <row r="28" spans="1:35" ht="6.75" customHeight="1" x14ac:dyDescent="0.15">
      <c r="A28" s="50"/>
      <c r="B28" s="50"/>
      <c r="C28" s="50"/>
      <c r="D28" s="50"/>
      <c r="E28" s="50"/>
      <c r="F28" s="50"/>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row>
    <row r="29" spans="1:35" ht="6.75" customHeight="1" x14ac:dyDescent="0.15">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row>
    <row r="30" spans="1:35" ht="13.5" customHeight="1" x14ac:dyDescent="0.15"/>
    <row r="31" spans="1:35" ht="13.5" customHeight="1" x14ac:dyDescent="0.15"/>
    <row r="32" spans="1:35" ht="13.5" customHeight="1" x14ac:dyDescent="0.15"/>
    <row r="33" spans="30:30" ht="13.5" customHeight="1" x14ac:dyDescent="0.15"/>
    <row r="34" spans="30:30" ht="13.5" customHeight="1" x14ac:dyDescent="0.15"/>
    <row r="35" spans="30:30" ht="13.5" customHeight="1" x14ac:dyDescent="0.15"/>
    <row r="36" spans="30:30" ht="13.5" customHeight="1" x14ac:dyDescent="0.15"/>
    <row r="37" spans="30:30" ht="13.5" customHeight="1" x14ac:dyDescent="0.15"/>
    <row r="38" spans="30:30" ht="13.5" customHeight="1" x14ac:dyDescent="0.15"/>
    <row r="39" spans="30:30" ht="13.5" customHeight="1" x14ac:dyDescent="0.15"/>
    <row r="40" spans="30:30" ht="13.5" customHeight="1" x14ac:dyDescent="0.15"/>
    <row r="41" spans="30:30" ht="13.5" customHeight="1" x14ac:dyDescent="0.15"/>
    <row r="42" spans="30:30" ht="13.5" customHeight="1" x14ac:dyDescent="0.15">
      <c r="AD42" s="54"/>
    </row>
    <row r="43" spans="30:30" ht="13.5" customHeight="1" x14ac:dyDescent="0.15"/>
    <row r="44" spans="30:30" ht="13.5" customHeight="1" x14ac:dyDescent="0.15"/>
    <row r="45" spans="30:30" ht="13.5" customHeight="1" x14ac:dyDescent="0.15"/>
    <row r="46" spans="30:30" ht="13.5" customHeight="1" x14ac:dyDescent="0.15"/>
    <row r="47" spans="30:30" ht="13.5" customHeight="1" x14ac:dyDescent="0.15"/>
    <row r="48" spans="30:30"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sheetData>
  <sheetProtection password="C15D" sheet="1"/>
  <protectedRanges>
    <protectedRange sqref="K7:AI11 K15:AI19 K23:AI27" name="範囲1"/>
  </protectedRanges>
  <mergeCells count="16">
    <mergeCell ref="K27:AI27"/>
    <mergeCell ref="K17:AI17"/>
    <mergeCell ref="A1:AI2"/>
    <mergeCell ref="K7:AI7"/>
    <mergeCell ref="K8:AI8"/>
    <mergeCell ref="K18:AI18"/>
    <mergeCell ref="K19:AI19"/>
    <mergeCell ref="K23:AI23"/>
    <mergeCell ref="K24:AI24"/>
    <mergeCell ref="K25:AI25"/>
    <mergeCell ref="K26:AI26"/>
    <mergeCell ref="K9:AI9"/>
    <mergeCell ref="K10:AI10"/>
    <mergeCell ref="K11:AI11"/>
    <mergeCell ref="K15:AI15"/>
    <mergeCell ref="K16:AI16"/>
  </mergeCells>
  <phoneticPr fontId="2"/>
  <dataValidations count="5">
    <dataValidation imeMode="hiragana" allowBlank="1" showInputMessage="1" showErrorMessage="1" sqref="H10:I10 H24:I24 H26:I26 H8:I8 H16:I16 H18:I18"/>
    <dataValidation imeMode="halfKatakana" allowBlank="1" showInputMessage="1" showErrorMessage="1" sqref="H7:I7 H23:I23 H15:I15 K7:AI7 K15:AI15 K23:AI23"/>
    <dataValidation imeMode="off" allowBlank="1" showInputMessage="1" showErrorMessage="1" sqref="H17:I17 H27:I27 H25:I25 H11:I11 H9:I9 H19:I19"/>
    <dataValidation imeMode="halfAlpha" allowBlank="1" showInputMessage="1" showErrorMessage="1" sqref="K9:AI9 K25:AI25 K17:AI17"/>
    <dataValidation type="textLength" imeMode="halfAlpha" allowBlank="1" showInputMessage="1" showErrorMessage="1" sqref="K19:AI19 K11:AI11 K27:AI27">
      <formula1>1</formula1>
      <formula2>15</formula2>
    </dataValidation>
  </dataValidations>
  <printOptions horizontalCentered="1"/>
  <pageMargins left="0.59055118110236227" right="0.39370078740157483" top="0.39370078740157483" bottom="0.39370078740157483" header="0" footer="0"/>
  <pageSetup paperSize="9" orientation="portrait" blackAndWhite="1" r:id="rId1"/>
  <headerFooter>
    <oddFooter>&amp;L&amp;"ＭＳ Ｐ明朝,標準"&amp;8㈱北関東建築検査機構&amp;C&amp;"ＭＳ Ｐ明朝,標準"&amp;8NKBI-28guaidline   Ver.17&amp;R&amp;"ＭＳ Ｐ明朝,標準"&amp;8(R030101）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S167"/>
  <sheetViews>
    <sheetView view="pageBreakPreview" zoomScaleNormal="100" zoomScaleSheetLayoutView="100" workbookViewId="0">
      <selection sqref="A1:AI2"/>
    </sheetView>
  </sheetViews>
  <sheetFormatPr defaultColWidth="2.5" defaultRowHeight="12.75" x14ac:dyDescent="0.15"/>
  <cols>
    <col min="1" max="34" width="2.625" style="64" customWidth="1"/>
    <col min="35" max="36" width="2.5" style="64"/>
    <col min="37" max="37" width="5.125" style="64" customWidth="1"/>
    <col min="38" max="38" width="8.375" style="64" hidden="1" customWidth="1"/>
    <col min="39" max="39" width="10.75" style="64" hidden="1" customWidth="1"/>
    <col min="40" max="42" width="5.75" style="64" customWidth="1"/>
    <col min="43" max="59" width="2.625" style="64" customWidth="1"/>
    <col min="60" max="60" width="2.5" style="64"/>
    <col min="61" max="61" width="2.5" style="64" customWidth="1"/>
    <col min="62" max="75" width="2.75" style="64" customWidth="1"/>
    <col min="76" max="86" width="2.5" style="64"/>
    <col min="87" max="92" width="2.625" style="64" customWidth="1"/>
    <col min="93" max="93" width="1.5" style="64" customWidth="1"/>
    <col min="94" max="94" width="0.25" style="90" hidden="1" customWidth="1"/>
    <col min="95" max="95" width="18.5" style="90" hidden="1" customWidth="1"/>
    <col min="96" max="96" width="17.5" style="90" hidden="1" customWidth="1"/>
    <col min="97" max="97" width="20.875" style="64" hidden="1" customWidth="1"/>
    <col min="98" max="128" width="2.625" style="64" customWidth="1"/>
    <col min="129" max="16384" width="2.5" style="64"/>
  </cols>
  <sheetData>
    <row r="1" spans="1:42" ht="13.5" customHeight="1" x14ac:dyDescent="0.15">
      <c r="A1" s="284" t="s">
        <v>208</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101"/>
    </row>
    <row r="2" spans="1:42" ht="13.5" customHeight="1" x14ac:dyDescent="0.15">
      <c r="A2" s="284"/>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101"/>
    </row>
    <row r="3" spans="1:42" ht="13.5" customHeight="1" x14ac:dyDescent="0.15">
      <c r="B3" s="64" t="s">
        <v>95</v>
      </c>
    </row>
    <row r="4" spans="1:42" ht="4.9000000000000004" customHeight="1" x14ac:dyDescent="0.15">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90"/>
      <c r="AK4" s="90"/>
    </row>
    <row r="5" spans="1:42" ht="4.9000000000000004" customHeight="1" x14ac:dyDescent="0.15">
      <c r="AK5" s="90"/>
    </row>
    <row r="6" spans="1:42" ht="13.5" customHeight="1" x14ac:dyDescent="0.15">
      <c r="A6" s="64" t="s">
        <v>96</v>
      </c>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156"/>
      <c r="AN6" s="64" t="s">
        <v>469</v>
      </c>
    </row>
    <row r="7" spans="1:42" ht="13.5" customHeight="1" x14ac:dyDescent="0.15">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156"/>
    </row>
    <row r="8" spans="1:42" ht="13.5" customHeight="1" x14ac:dyDescent="0.15">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156"/>
    </row>
    <row r="9" spans="1:42" ht="4.9000000000000004" customHeight="1" x14ac:dyDescent="0.15">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90"/>
    </row>
    <row r="10" spans="1:42" ht="4.9000000000000004" customHeight="1" x14ac:dyDescent="0.15">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row>
    <row r="11" spans="1:42" ht="13.5" customHeight="1" x14ac:dyDescent="0.15">
      <c r="A11" s="64" t="s">
        <v>97</v>
      </c>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105"/>
      <c r="AN11" s="64" t="s">
        <v>284</v>
      </c>
    </row>
    <row r="12" spans="1:42" ht="4.9000000000000004" customHeight="1" x14ac:dyDescent="0.15">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90"/>
    </row>
    <row r="13" spans="1:42" ht="4.9000000000000004" customHeight="1" x14ac:dyDescent="0.15">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row>
    <row r="14" spans="1:42" ht="13.5" customHeight="1" x14ac:dyDescent="0.15">
      <c r="A14" s="64" t="s">
        <v>175</v>
      </c>
    </row>
    <row r="15" spans="1:42" ht="13.5" customHeight="1" x14ac:dyDescent="0.15">
      <c r="C15" s="101" t="s">
        <v>75</v>
      </c>
      <c r="D15" s="64" t="s">
        <v>184</v>
      </c>
      <c r="J15" s="101" t="s">
        <v>282</v>
      </c>
      <c r="K15" s="101" t="s">
        <v>9</v>
      </c>
      <c r="L15" s="64" t="s">
        <v>98</v>
      </c>
      <c r="R15" s="101" t="s">
        <v>9</v>
      </c>
      <c r="S15" s="64" t="s">
        <v>99</v>
      </c>
      <c r="Y15" s="101" t="s">
        <v>9</v>
      </c>
      <c r="Z15" s="64" t="s">
        <v>100</v>
      </c>
      <c r="AF15" s="64" t="s">
        <v>283</v>
      </c>
      <c r="AL15" s="123"/>
      <c r="AN15" s="123"/>
      <c r="AO15" s="123"/>
      <c r="AP15" s="123"/>
    </row>
    <row r="16" spans="1:42" ht="13.5" customHeight="1" x14ac:dyDescent="0.15">
      <c r="C16" s="101" t="s">
        <v>9</v>
      </c>
      <c r="D16" s="64" t="s">
        <v>101</v>
      </c>
      <c r="K16" s="101" t="s">
        <v>9</v>
      </c>
      <c r="L16" s="64" t="s">
        <v>102</v>
      </c>
    </row>
    <row r="17" spans="1:40" ht="4.9000000000000004" customHeight="1" x14ac:dyDescent="0.15">
      <c r="A17" s="68"/>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90"/>
    </row>
    <row r="18" spans="1:40" ht="4.9000000000000004" customHeight="1" x14ac:dyDescent="0.15">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row>
    <row r="19" spans="1:40" ht="13.5" customHeight="1" x14ac:dyDescent="0.15">
      <c r="A19" s="64" t="s">
        <v>103</v>
      </c>
      <c r="H19" s="101" t="s">
        <v>9</v>
      </c>
      <c r="I19" s="64" t="s">
        <v>104</v>
      </c>
      <c r="N19" s="101" t="s">
        <v>9</v>
      </c>
      <c r="O19" s="64" t="s">
        <v>105</v>
      </c>
      <c r="T19" s="101" t="s">
        <v>9</v>
      </c>
      <c r="U19" s="64" t="s">
        <v>106</v>
      </c>
    </row>
    <row r="20" spans="1:40" ht="4.9000000000000004" customHeight="1" x14ac:dyDescent="0.15">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90"/>
    </row>
    <row r="21" spans="1:40" ht="4.9000000000000004" customHeight="1" x14ac:dyDescent="0.15">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row>
    <row r="22" spans="1:40" ht="13.5" customHeight="1" x14ac:dyDescent="0.15">
      <c r="A22" s="64" t="s">
        <v>77</v>
      </c>
    </row>
    <row r="23" spans="1:40" ht="13.5" customHeight="1" x14ac:dyDescent="0.15">
      <c r="C23" s="101" t="s">
        <v>9</v>
      </c>
      <c r="D23" s="287" t="s">
        <v>15</v>
      </c>
      <c r="E23" s="287"/>
      <c r="F23" s="287"/>
      <c r="G23" s="287"/>
      <c r="H23" s="287"/>
      <c r="I23" s="287"/>
      <c r="J23" s="287"/>
      <c r="K23" s="101" t="s">
        <v>9</v>
      </c>
      <c r="L23" s="285"/>
      <c r="M23" s="285"/>
      <c r="N23" s="285"/>
      <c r="O23" s="285"/>
      <c r="P23" s="285"/>
      <c r="Q23" s="285"/>
      <c r="R23" s="285"/>
      <c r="S23" s="101" t="s">
        <v>9</v>
      </c>
      <c r="T23" s="285"/>
      <c r="U23" s="285"/>
      <c r="V23" s="285"/>
      <c r="W23" s="285"/>
      <c r="X23" s="285"/>
      <c r="Y23" s="285"/>
      <c r="Z23" s="285"/>
      <c r="AA23" s="101" t="s">
        <v>9</v>
      </c>
      <c r="AB23" s="285"/>
      <c r="AC23" s="285"/>
      <c r="AD23" s="285"/>
      <c r="AE23" s="285"/>
      <c r="AF23" s="285"/>
      <c r="AG23" s="285"/>
      <c r="AH23" s="285"/>
      <c r="AN23" s="64" t="s">
        <v>462</v>
      </c>
    </row>
    <row r="24" spans="1:40" ht="13.5" customHeight="1" x14ac:dyDescent="0.15">
      <c r="C24" s="101" t="s">
        <v>9</v>
      </c>
      <c r="D24" s="285"/>
      <c r="E24" s="285"/>
      <c r="F24" s="285"/>
      <c r="G24" s="285"/>
      <c r="H24" s="285"/>
      <c r="I24" s="285"/>
      <c r="J24" s="285"/>
      <c r="K24" s="101" t="s">
        <v>9</v>
      </c>
      <c r="L24" s="285"/>
      <c r="M24" s="285"/>
      <c r="N24" s="285"/>
      <c r="O24" s="285"/>
      <c r="P24" s="285"/>
      <c r="Q24" s="285"/>
      <c r="R24" s="285"/>
      <c r="T24" s="64" t="s">
        <v>53</v>
      </c>
      <c r="X24" s="64" t="s">
        <v>282</v>
      </c>
      <c r="Y24" s="101" t="s">
        <v>9</v>
      </c>
      <c r="Z24" s="64" t="s">
        <v>54</v>
      </c>
      <c r="AB24" s="101" t="s">
        <v>9</v>
      </c>
      <c r="AC24" s="64" t="s">
        <v>14</v>
      </c>
      <c r="AD24" s="64" t="s">
        <v>283</v>
      </c>
      <c r="AN24" s="64" t="s">
        <v>463</v>
      </c>
    </row>
    <row r="25" spans="1:40" ht="4.9000000000000004" customHeight="1" x14ac:dyDescent="0.15">
      <c r="A25" s="68"/>
      <c r="B25" s="68"/>
      <c r="C25" s="68"/>
      <c r="D25" s="68"/>
      <c r="E25" s="68"/>
      <c r="F25" s="68"/>
      <c r="G25" s="68"/>
      <c r="H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90"/>
    </row>
    <row r="26" spans="1:40" ht="4.9000000000000004" customHeight="1" x14ac:dyDescent="0.15">
      <c r="A26" s="8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row>
    <row r="27" spans="1:40" ht="13.5" customHeight="1" x14ac:dyDescent="0.15">
      <c r="A27" s="64" t="s">
        <v>108</v>
      </c>
    </row>
    <row r="28" spans="1:40" ht="13.5" customHeight="1" x14ac:dyDescent="0.15">
      <c r="B28" s="64" t="s">
        <v>109</v>
      </c>
      <c r="M28" s="288"/>
      <c r="N28" s="288"/>
      <c r="O28" s="288"/>
      <c r="P28" s="288"/>
      <c r="Q28" s="64" t="s">
        <v>55</v>
      </c>
    </row>
    <row r="29" spans="1:40" ht="13.5" customHeight="1" x14ac:dyDescent="0.15">
      <c r="B29" s="64" t="s">
        <v>110</v>
      </c>
      <c r="M29" s="288"/>
      <c r="N29" s="288"/>
      <c r="O29" s="288"/>
      <c r="P29" s="288"/>
      <c r="Q29" s="64" t="s">
        <v>55</v>
      </c>
    </row>
    <row r="30" spans="1:40" ht="4.9000000000000004" customHeight="1" x14ac:dyDescent="0.15">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90"/>
    </row>
    <row r="31" spans="1:40" ht="4.9000000000000004" customHeight="1" x14ac:dyDescent="0.15">
      <c r="A31" s="9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row>
    <row r="32" spans="1:40" ht="13.5" customHeight="1" x14ac:dyDescent="0.15">
      <c r="A32" s="287" t="s">
        <v>107</v>
      </c>
      <c r="B32" s="287"/>
      <c r="C32" s="287"/>
      <c r="D32" s="287"/>
      <c r="E32" s="287"/>
      <c r="F32" s="287"/>
    </row>
    <row r="33" spans="1:96" ht="13.5" customHeight="1" x14ac:dyDescent="0.15">
      <c r="B33" s="64" t="s">
        <v>111</v>
      </c>
      <c r="I33" s="103" t="s">
        <v>56</v>
      </c>
      <c r="J33" s="65" t="s">
        <v>10</v>
      </c>
      <c r="K33" s="277"/>
      <c r="L33" s="277"/>
      <c r="M33" s="277"/>
      <c r="N33" s="277"/>
      <c r="O33" s="277"/>
      <c r="P33" s="277"/>
      <c r="Q33" s="64" t="s">
        <v>8</v>
      </c>
      <c r="R33" s="65" t="s">
        <v>7</v>
      </c>
      <c r="S33" s="277"/>
      <c r="T33" s="277"/>
      <c r="U33" s="277"/>
      <c r="V33" s="277"/>
      <c r="W33" s="277"/>
      <c r="X33" s="277"/>
      <c r="Y33" s="64" t="s">
        <v>8</v>
      </c>
      <c r="Z33" s="65" t="s">
        <v>7</v>
      </c>
      <c r="AA33" s="277"/>
      <c r="AB33" s="277"/>
      <c r="AC33" s="277"/>
      <c r="AD33" s="277"/>
      <c r="AE33" s="277"/>
      <c r="AF33" s="277"/>
      <c r="AG33" s="64" t="s">
        <v>11</v>
      </c>
      <c r="AH33" s="64" t="s">
        <v>16</v>
      </c>
      <c r="AN33" s="64" t="s">
        <v>465</v>
      </c>
    </row>
    <row r="34" spans="1:96" ht="13.5" customHeight="1" x14ac:dyDescent="0.15">
      <c r="I34" s="103" t="s">
        <v>117</v>
      </c>
      <c r="J34" s="65" t="s">
        <v>267</v>
      </c>
      <c r="K34" s="277"/>
      <c r="L34" s="277"/>
      <c r="M34" s="277"/>
      <c r="N34" s="277"/>
      <c r="O34" s="277"/>
      <c r="P34" s="277"/>
      <c r="Q34" s="64" t="s">
        <v>268</v>
      </c>
      <c r="R34" s="65" t="s">
        <v>269</v>
      </c>
      <c r="S34" s="277"/>
      <c r="T34" s="277"/>
      <c r="U34" s="277"/>
      <c r="V34" s="277"/>
      <c r="W34" s="277"/>
      <c r="X34" s="277"/>
      <c r="Y34" s="64" t="s">
        <v>268</v>
      </c>
      <c r="Z34" s="65" t="s">
        <v>269</v>
      </c>
      <c r="AA34" s="277"/>
      <c r="AB34" s="277"/>
      <c r="AC34" s="277"/>
      <c r="AD34" s="277"/>
      <c r="AE34" s="277"/>
      <c r="AF34" s="277"/>
      <c r="AG34" s="64" t="s">
        <v>270</v>
      </c>
      <c r="AH34" s="64" t="s">
        <v>271</v>
      </c>
      <c r="AN34" s="64" t="s">
        <v>464</v>
      </c>
    </row>
    <row r="35" spans="1:96" ht="13.5" customHeight="1" x14ac:dyDescent="0.15">
      <c r="B35" s="64" t="s">
        <v>112</v>
      </c>
      <c r="J35" s="65" t="s">
        <v>267</v>
      </c>
      <c r="K35" s="276"/>
      <c r="L35" s="276"/>
      <c r="M35" s="276"/>
      <c r="N35" s="276"/>
      <c r="O35" s="276"/>
      <c r="P35" s="276"/>
      <c r="Q35" s="64" t="s">
        <v>268</v>
      </c>
      <c r="R35" s="65" t="s">
        <v>269</v>
      </c>
      <c r="S35" s="276"/>
      <c r="T35" s="276"/>
      <c r="U35" s="276"/>
      <c r="V35" s="276"/>
      <c r="W35" s="276"/>
      <c r="X35" s="276"/>
      <c r="Y35" s="64" t="s">
        <v>268</v>
      </c>
      <c r="Z35" s="65" t="s">
        <v>269</v>
      </c>
      <c r="AA35" s="276"/>
      <c r="AB35" s="276"/>
      <c r="AC35" s="276"/>
      <c r="AD35" s="276"/>
      <c r="AE35" s="276"/>
      <c r="AF35" s="276"/>
      <c r="AG35" s="64" t="s">
        <v>270</v>
      </c>
    </row>
    <row r="36" spans="1:96" ht="13.5" customHeight="1" x14ac:dyDescent="0.15">
      <c r="B36" s="64" t="s">
        <v>12</v>
      </c>
      <c r="K36" s="101"/>
      <c r="L36" s="101"/>
      <c r="M36" s="101"/>
      <c r="N36" s="101"/>
      <c r="O36" s="101"/>
      <c r="P36" s="101"/>
      <c r="R36" s="65"/>
      <c r="S36" s="101"/>
      <c r="T36" s="101"/>
      <c r="U36" s="101"/>
      <c r="V36" s="101"/>
      <c r="W36" s="101"/>
      <c r="X36" s="101"/>
      <c r="AA36" s="101"/>
      <c r="AB36" s="101"/>
      <c r="AC36" s="101"/>
      <c r="AD36" s="101"/>
      <c r="AE36" s="101"/>
      <c r="AF36" s="101"/>
    </row>
    <row r="37" spans="1:96" ht="13.5" customHeight="1" x14ac:dyDescent="0.15">
      <c r="J37" s="65" t="s">
        <v>267</v>
      </c>
      <c r="K37" s="277"/>
      <c r="L37" s="277"/>
      <c r="M37" s="277"/>
      <c r="N37" s="277"/>
      <c r="O37" s="277"/>
      <c r="P37" s="277"/>
      <c r="Q37" s="86" t="s">
        <v>268</v>
      </c>
      <c r="R37" s="65" t="s">
        <v>269</v>
      </c>
      <c r="S37" s="277"/>
      <c r="T37" s="277"/>
      <c r="U37" s="277"/>
      <c r="V37" s="277"/>
      <c r="W37" s="277"/>
      <c r="X37" s="277"/>
      <c r="Y37" s="64" t="s">
        <v>268</v>
      </c>
      <c r="Z37" s="65" t="s">
        <v>269</v>
      </c>
      <c r="AA37" s="277"/>
      <c r="AB37" s="277"/>
      <c r="AC37" s="277"/>
      <c r="AD37" s="277"/>
      <c r="AE37" s="277"/>
      <c r="AF37" s="277"/>
      <c r="AG37" s="64" t="s">
        <v>270</v>
      </c>
      <c r="AH37" s="64" t="s">
        <v>272</v>
      </c>
      <c r="AN37" s="64" t="s">
        <v>497</v>
      </c>
    </row>
    <row r="38" spans="1:96" ht="13.5" customHeight="1" x14ac:dyDescent="0.15">
      <c r="B38" s="64" t="s">
        <v>551</v>
      </c>
      <c r="K38" s="101"/>
      <c r="L38" s="101"/>
      <c r="M38" s="101"/>
      <c r="N38" s="101"/>
      <c r="O38" s="101"/>
      <c r="P38" s="101"/>
      <c r="S38" s="101"/>
      <c r="T38" s="101"/>
      <c r="U38" s="101"/>
      <c r="V38" s="101"/>
      <c r="W38" s="101"/>
      <c r="X38" s="101"/>
      <c r="AA38" s="101"/>
      <c r="AB38" s="101"/>
      <c r="AC38" s="101"/>
      <c r="AD38" s="101"/>
      <c r="AE38" s="101"/>
      <c r="AF38" s="101"/>
      <c r="AO38" s="64" t="s">
        <v>499</v>
      </c>
    </row>
    <row r="39" spans="1:96" ht="13.5" customHeight="1" x14ac:dyDescent="0.15">
      <c r="J39" s="65" t="s">
        <v>267</v>
      </c>
      <c r="K39" s="277"/>
      <c r="L39" s="277"/>
      <c r="M39" s="277"/>
      <c r="N39" s="277"/>
      <c r="O39" s="277"/>
      <c r="P39" s="277"/>
      <c r="Q39" s="86" t="s">
        <v>268</v>
      </c>
      <c r="R39" s="65" t="s">
        <v>269</v>
      </c>
      <c r="S39" s="277"/>
      <c r="T39" s="277"/>
      <c r="U39" s="277"/>
      <c r="V39" s="277"/>
      <c r="W39" s="277"/>
      <c r="X39" s="277"/>
      <c r="Y39" s="64" t="s">
        <v>268</v>
      </c>
      <c r="Z39" s="65" t="s">
        <v>269</v>
      </c>
      <c r="AA39" s="277"/>
      <c r="AB39" s="277"/>
      <c r="AC39" s="277"/>
      <c r="AD39" s="277"/>
      <c r="AE39" s="277"/>
      <c r="AF39" s="277"/>
      <c r="AG39" s="64" t="s">
        <v>270</v>
      </c>
      <c r="AH39" s="64" t="s">
        <v>272</v>
      </c>
      <c r="AO39" s="64" t="s">
        <v>498</v>
      </c>
    </row>
    <row r="40" spans="1:96" ht="13.5" customHeight="1" x14ac:dyDescent="0.15">
      <c r="B40" s="64" t="s">
        <v>113</v>
      </c>
      <c r="I40" s="103" t="s">
        <v>273</v>
      </c>
      <c r="K40" s="283" t="str">
        <f>IF(K33+S33+AA33=0,"",K33+S33+AA33)</f>
        <v/>
      </c>
      <c r="L40" s="284"/>
      <c r="M40" s="284"/>
      <c r="N40" s="284"/>
      <c r="O40" s="284"/>
      <c r="P40" s="284"/>
      <c r="Q40" s="64" t="s">
        <v>271</v>
      </c>
      <c r="R40" s="108"/>
      <c r="AO40" s="64" t="s">
        <v>500</v>
      </c>
    </row>
    <row r="41" spans="1:96" ht="13.5" customHeight="1" x14ac:dyDescent="0.15">
      <c r="I41" s="103" t="s">
        <v>117</v>
      </c>
      <c r="K41" s="272"/>
      <c r="L41" s="272"/>
      <c r="M41" s="272"/>
      <c r="N41" s="272"/>
      <c r="O41" s="272"/>
      <c r="P41" s="272"/>
      <c r="Q41" s="64" t="s">
        <v>271</v>
      </c>
      <c r="R41" s="108"/>
    </row>
    <row r="42" spans="1:96" ht="13.5" customHeight="1" x14ac:dyDescent="0.15">
      <c r="B42" s="64" t="s">
        <v>114</v>
      </c>
      <c r="S42" s="109"/>
      <c r="T42" s="280" t="str">
        <f>IF(OR($K$40="",$K$41&lt;&gt;""),"",IF($S$33="",ROUNDDOWN(($K$33*$K$37)/($K$40),2),IF($AA$33="",ROUNDDOWN(($K$33*$K$37+$S$33*$S$37)/($K$40),2),ROUNDDOWN(($K$33*$K$37+$S$33*$S$37+$AA$33*$AA$37)/($K$40),2))))</f>
        <v/>
      </c>
      <c r="U42" s="280" t="str">
        <f>IF(OR($L$40="",$L$41&lt;&gt;""),"",IF($S$33="",ROUNDDOWN(($K$33*$K$39)/($L$40),2),IF($AA$33="",ROUNDDOWN(($K$33*$K$39+$S$33*$S$39)/($L$40),2),ROUNDDOWN(($K$33*$K$39+$S$33*$S$39+$AA$33*$AA$39)/($L$40),2))))</f>
        <v/>
      </c>
      <c r="V42" s="280" t="str">
        <f>IF(OR($L$40="",$L$41&lt;&gt;""),"",IF($S$33="",ROUNDDOWN(($K$33*$K$39)/($L$40),2),IF($AA$33="",ROUNDDOWN(($K$33*$K$39+$S$33*$S$39)/($L$40),2),ROUNDDOWN(($K$33*$K$39+$S$33*$S$39+$AA$33*$AA$39)/($L$40),2))))</f>
        <v/>
      </c>
      <c r="W42" s="280" t="str">
        <f>IF(OR($L$40="",$L$41&lt;&gt;""),"",IF($S$33="",ROUNDDOWN(($K$33*$K$39)/($L$40),2),IF($AA$33="",ROUNDDOWN(($K$33*$K$39+$S$33*$S$39)/($L$40),2),ROUNDDOWN(($K$33*$K$39+$S$33*$S$39+$AA$33*$AA$39)/($L$40),2))))</f>
        <v/>
      </c>
      <c r="X42" s="64" t="s">
        <v>272</v>
      </c>
    </row>
    <row r="43" spans="1:96" ht="13.5" customHeight="1" x14ac:dyDescent="0.15">
      <c r="B43" s="64" t="s">
        <v>115</v>
      </c>
      <c r="T43" s="280" t="str">
        <f>AM44</f>
        <v/>
      </c>
      <c r="U43" s="281"/>
      <c r="V43" s="281"/>
      <c r="W43" s="281"/>
      <c r="X43" s="64" t="s">
        <v>272</v>
      </c>
      <c r="AL43" s="93"/>
      <c r="AM43" s="93" t="str">
        <f>IF(OR($K$40="",$K$41&lt;&gt;""),"",IF($S$33="",ROUNDDOWN(($K$33*$K$39)/($K$40),2),IF($AA$33="",ROUNDDOWN(($K$33*$K$39+$S$33*$S$39)/($K$40),2),ROUNDDOWN(($K$33*$K$39+$S$33*$S$39+$AA$33*$AA$39)/($K$40),2))))</f>
        <v/>
      </c>
      <c r="AN43" s="93"/>
      <c r="AU43" s="109"/>
    </row>
    <row r="44" spans="1:96" ht="13.5" customHeight="1" x14ac:dyDescent="0.15">
      <c r="B44" s="64" t="s">
        <v>116</v>
      </c>
      <c r="I44" s="66"/>
      <c r="J44" s="289"/>
      <c r="K44" s="289"/>
      <c r="L44" s="289"/>
      <c r="M44" s="289"/>
      <c r="N44" s="289"/>
      <c r="O44" s="289"/>
      <c r="P44" s="66"/>
      <c r="Q44" s="273"/>
      <c r="R44" s="273"/>
      <c r="S44" s="273"/>
      <c r="T44" s="273"/>
      <c r="U44" s="273"/>
      <c r="V44" s="273"/>
      <c r="W44" s="273"/>
      <c r="X44" s="273"/>
      <c r="Y44" s="273"/>
      <c r="Z44" s="273"/>
      <c r="AA44" s="273"/>
      <c r="AB44" s="273"/>
      <c r="AC44" s="273"/>
      <c r="AD44" s="273"/>
      <c r="AE44" s="273"/>
      <c r="AF44" s="66"/>
      <c r="AG44" s="66"/>
      <c r="AL44" s="93"/>
      <c r="AM44" s="93" t="str">
        <f>IF($J$44="角地等",$AM$43+10,$AM$43)</f>
        <v/>
      </c>
      <c r="AN44" s="92" t="s">
        <v>461</v>
      </c>
      <c r="AU44" s="109"/>
    </row>
    <row r="45" spans="1:96" ht="4.9000000000000004" customHeight="1" x14ac:dyDescent="0.15">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90"/>
      <c r="AL45" s="109"/>
      <c r="AM45" s="109"/>
      <c r="AN45" s="109"/>
      <c r="AO45" s="109"/>
      <c r="AP45" s="109"/>
      <c r="AQ45" s="109"/>
      <c r="AR45" s="109"/>
      <c r="AS45" s="109"/>
      <c r="AT45" s="109"/>
      <c r="AU45" s="109"/>
    </row>
    <row r="46" spans="1:96" ht="4.9000000000000004" customHeight="1" x14ac:dyDescent="0.15">
      <c r="A46" s="90"/>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L46" s="109"/>
      <c r="AM46" s="109"/>
      <c r="AN46" s="109"/>
      <c r="AO46" s="109"/>
      <c r="AP46" s="109"/>
      <c r="AQ46" s="109"/>
      <c r="AR46" s="109"/>
      <c r="AS46" s="109"/>
      <c r="AT46" s="109"/>
      <c r="AU46" s="109"/>
    </row>
    <row r="47" spans="1:96" ht="13.5" customHeight="1" x14ac:dyDescent="0.15">
      <c r="A47" s="64" t="s">
        <v>118</v>
      </c>
      <c r="G47" s="65" t="s">
        <v>267</v>
      </c>
      <c r="H47" s="64" t="s">
        <v>119</v>
      </c>
      <c r="J47" s="282" t="str">
        <f>IF(AN47="","",VLOOKUP(AN47,CP47:CR112,2))</f>
        <v/>
      </c>
      <c r="K47" s="282"/>
      <c r="L47" s="282"/>
      <c r="M47" s="282"/>
      <c r="N47" s="86" t="s">
        <v>268</v>
      </c>
      <c r="O47" s="273"/>
      <c r="P47" s="273"/>
      <c r="Q47" s="273"/>
      <c r="R47" s="273"/>
      <c r="S47" s="273"/>
      <c r="T47" s="273"/>
      <c r="U47" s="273"/>
      <c r="V47" s="273"/>
      <c r="W47" s="273"/>
      <c r="X47" s="273"/>
      <c r="Y47" s="273"/>
      <c r="Z47" s="273"/>
      <c r="AA47" s="273"/>
      <c r="AB47" s="273"/>
      <c r="AC47" s="273"/>
      <c r="AD47" s="273"/>
      <c r="AE47" s="273"/>
      <c r="AF47" s="273"/>
      <c r="AG47" s="273"/>
      <c r="AH47" s="273"/>
      <c r="AL47" s="124"/>
      <c r="AM47" s="157"/>
      <c r="AN47" s="269"/>
      <c r="AO47" s="270"/>
      <c r="AP47" s="270"/>
      <c r="AQ47" s="270"/>
      <c r="AR47" s="270"/>
      <c r="AS47" s="270"/>
      <c r="AT47" s="270"/>
      <c r="AU47" s="270"/>
      <c r="AV47" s="270"/>
      <c r="AW47" s="270"/>
      <c r="AX47" s="270"/>
      <c r="AY47" s="270"/>
      <c r="AZ47" s="270"/>
      <c r="BA47" s="270"/>
      <c r="BB47" s="270"/>
      <c r="BC47" s="270"/>
      <c r="BD47" s="270"/>
      <c r="BE47" s="270"/>
      <c r="BF47" s="270"/>
      <c r="BG47" s="270"/>
      <c r="BH47" s="270"/>
      <c r="BI47" s="271"/>
      <c r="BJ47" s="158"/>
      <c r="BK47" s="159"/>
      <c r="BL47" s="159"/>
      <c r="BM47" s="157"/>
      <c r="BN47" s="157"/>
      <c r="BO47" s="157"/>
      <c r="BP47" s="157"/>
      <c r="BQ47" s="157"/>
      <c r="BR47" s="157"/>
      <c r="BS47" s="157"/>
      <c r="BT47" s="157"/>
      <c r="BU47" s="157"/>
      <c r="BV47" s="157"/>
      <c r="BW47" s="157"/>
      <c r="BX47" s="157"/>
      <c r="BY47" s="157"/>
      <c r="BZ47" s="157"/>
      <c r="CA47" s="157"/>
      <c r="CP47" s="160" t="str">
        <f t="shared" ref="CP47:CP60" si="0">CQ47&amp;":"&amp;CR47</f>
        <v>08010:一戸建ての住宅</v>
      </c>
      <c r="CQ47" s="161" t="s">
        <v>286</v>
      </c>
      <c r="CR47" s="160" t="s">
        <v>287</v>
      </c>
    </row>
    <row r="48" spans="1:96" ht="4.9000000000000004" customHeight="1" x14ac:dyDescent="0.15">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90"/>
      <c r="CP48" s="160" t="str">
        <f t="shared" si="0"/>
        <v>08020:長屋</v>
      </c>
      <c r="CQ48" s="160" t="s">
        <v>288</v>
      </c>
      <c r="CR48" s="160" t="s">
        <v>289</v>
      </c>
    </row>
    <row r="49" spans="1:96" ht="4.9000000000000004" customHeight="1" x14ac:dyDescent="0.15">
      <c r="A49" s="90"/>
      <c r="B49" s="90"/>
      <c r="C49" s="90"/>
      <c r="D49" s="90"/>
      <c r="E49" s="90"/>
      <c r="F49" s="90"/>
      <c r="G49" s="90"/>
      <c r="H49" s="90"/>
      <c r="I49" s="90"/>
      <c r="J49" s="90"/>
      <c r="K49" s="90"/>
      <c r="L49" s="90"/>
      <c r="M49" s="65"/>
      <c r="N49" s="90"/>
      <c r="O49" s="90"/>
      <c r="P49" s="90"/>
      <c r="Q49" s="90"/>
      <c r="R49" s="90"/>
      <c r="S49" s="90"/>
      <c r="T49" s="90"/>
      <c r="U49" s="90"/>
      <c r="V49" s="90"/>
      <c r="W49" s="90"/>
      <c r="X49" s="90"/>
      <c r="Y49" s="90"/>
      <c r="Z49" s="90"/>
      <c r="AA49" s="90"/>
      <c r="AB49" s="90"/>
      <c r="AC49" s="90"/>
      <c r="AD49" s="90"/>
      <c r="AE49" s="90"/>
      <c r="AF49" s="90"/>
      <c r="AG49" s="90"/>
      <c r="AH49" s="90"/>
      <c r="AI49" s="90"/>
      <c r="AJ49" s="90"/>
      <c r="CP49" s="160" t="str">
        <f t="shared" si="0"/>
        <v>08030:共同住宅</v>
      </c>
      <c r="CQ49" s="160" t="s">
        <v>290</v>
      </c>
      <c r="CR49" s="160" t="s">
        <v>291</v>
      </c>
    </row>
    <row r="50" spans="1:96" ht="13.5" customHeight="1" x14ac:dyDescent="0.15">
      <c r="A50" s="272" t="s">
        <v>120</v>
      </c>
      <c r="B50" s="272"/>
      <c r="C50" s="272"/>
      <c r="D50" s="272"/>
      <c r="E50" s="272"/>
      <c r="F50" s="272"/>
      <c r="G50" s="101" t="s">
        <v>9</v>
      </c>
      <c r="H50" s="272" t="s">
        <v>121</v>
      </c>
      <c r="I50" s="272"/>
      <c r="J50" s="101" t="s">
        <v>9</v>
      </c>
      <c r="K50" s="272" t="s">
        <v>122</v>
      </c>
      <c r="L50" s="272"/>
      <c r="M50" s="101" t="s">
        <v>9</v>
      </c>
      <c r="N50" s="272" t="s">
        <v>123</v>
      </c>
      <c r="O50" s="272"/>
      <c r="P50" s="101" t="s">
        <v>9</v>
      </c>
      <c r="Q50" s="272" t="s">
        <v>147</v>
      </c>
      <c r="R50" s="272"/>
      <c r="S50" s="101" t="s">
        <v>9</v>
      </c>
      <c r="T50" s="86" t="s">
        <v>124</v>
      </c>
      <c r="W50" s="101" t="s">
        <v>9</v>
      </c>
      <c r="X50" s="64" t="s">
        <v>125</v>
      </c>
      <c r="AC50" s="101" t="s">
        <v>9</v>
      </c>
      <c r="AD50" s="64" t="s">
        <v>176</v>
      </c>
      <c r="AM50" s="125"/>
      <c r="AN50" s="125"/>
      <c r="AO50" s="125"/>
      <c r="CP50" s="160" t="str">
        <f t="shared" si="0"/>
        <v>08040:寄宿舎</v>
      </c>
      <c r="CQ50" s="160" t="s">
        <v>292</v>
      </c>
      <c r="CR50" s="160" t="s">
        <v>293</v>
      </c>
    </row>
    <row r="51" spans="1:96" ht="4.9000000000000004" customHeight="1" x14ac:dyDescent="0.15">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90"/>
      <c r="CP51" s="160" t="str">
        <f t="shared" si="0"/>
        <v>08050:下宿</v>
      </c>
      <c r="CQ51" s="160" t="s">
        <v>294</v>
      </c>
      <c r="CR51" s="160" t="s">
        <v>295</v>
      </c>
    </row>
    <row r="52" spans="1:96" ht="4.9000000000000004" customHeight="1" x14ac:dyDescent="0.15">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CP52" s="160" t="str">
        <f t="shared" si="0"/>
        <v>08060:住宅で事務所、店舗その他これらに類する用途を兼ねるもの</v>
      </c>
      <c r="CQ52" s="160" t="s">
        <v>296</v>
      </c>
      <c r="CR52" s="160" t="s">
        <v>297</v>
      </c>
    </row>
    <row r="53" spans="1:96" ht="13.5" customHeight="1" x14ac:dyDescent="0.15">
      <c r="A53" s="64" t="s">
        <v>49</v>
      </c>
      <c r="J53" s="65" t="s">
        <v>269</v>
      </c>
      <c r="K53" s="64" t="s">
        <v>127</v>
      </c>
      <c r="Q53" s="64" t="s">
        <v>268</v>
      </c>
      <c r="R53" s="65" t="s">
        <v>269</v>
      </c>
      <c r="S53" s="64" t="s">
        <v>128</v>
      </c>
      <c r="Y53" s="64" t="s">
        <v>268</v>
      </c>
      <c r="Z53" s="65" t="s">
        <v>269</v>
      </c>
      <c r="AA53" s="64" t="s">
        <v>130</v>
      </c>
      <c r="AG53" s="64" t="s">
        <v>268</v>
      </c>
      <c r="CP53" s="160" t="str">
        <f t="shared" si="0"/>
        <v>08070:幼稚園</v>
      </c>
      <c r="CQ53" s="160" t="s">
        <v>298</v>
      </c>
      <c r="CR53" s="160" t="s">
        <v>299</v>
      </c>
    </row>
    <row r="54" spans="1:96" ht="13.5" customHeight="1" x14ac:dyDescent="0.15">
      <c r="B54" s="64" t="s">
        <v>126</v>
      </c>
      <c r="J54" s="65" t="s">
        <v>269</v>
      </c>
      <c r="K54" s="264"/>
      <c r="L54" s="264"/>
      <c r="M54" s="264"/>
      <c r="N54" s="264"/>
      <c r="O54" s="264"/>
      <c r="P54" s="264"/>
      <c r="Q54" s="64" t="s">
        <v>268</v>
      </c>
      <c r="R54" s="65" t="s">
        <v>269</v>
      </c>
      <c r="S54" s="264"/>
      <c r="T54" s="264"/>
      <c r="U54" s="264"/>
      <c r="V54" s="264"/>
      <c r="W54" s="264"/>
      <c r="X54" s="264"/>
      <c r="Y54" s="64" t="s">
        <v>268</v>
      </c>
      <c r="Z54" s="65" t="s">
        <v>269</v>
      </c>
      <c r="AA54" s="266" t="str">
        <f>IF(AND(K54="",S54=""),"",K54+S54)</f>
        <v/>
      </c>
      <c r="AB54" s="266"/>
      <c r="AC54" s="266"/>
      <c r="AD54" s="266"/>
      <c r="AE54" s="266"/>
      <c r="AF54" s="266"/>
      <c r="AG54" s="64" t="s">
        <v>268</v>
      </c>
      <c r="AH54" s="64" t="s">
        <v>271</v>
      </c>
      <c r="CP54" s="160" t="str">
        <f t="shared" si="0"/>
        <v>08080:小学校</v>
      </c>
      <c r="CQ54" s="160" t="s">
        <v>300</v>
      </c>
      <c r="CR54" s="160" t="s">
        <v>301</v>
      </c>
    </row>
    <row r="55" spans="1:96" ht="13.5" customHeight="1" x14ac:dyDescent="0.15">
      <c r="B55" s="64" t="s">
        <v>558</v>
      </c>
      <c r="K55" s="266" t="str">
        <f>IF(OR(K40="",K41&lt;&gt;"",AA54=""),"",ROUNDUP((AA54/K40)*100,2))</f>
        <v/>
      </c>
      <c r="L55" s="266" t="e">
        <f>IF(OR(#REF!="",L41&lt;&gt;"",Z54=""),"",ROUNDUP((Z54/#REF!)*100,2))</f>
        <v>#REF!</v>
      </c>
      <c r="M55" s="266" t="str">
        <f>IF(OR(M40="",M41&lt;&gt;"",AA54=""),"",ROUNDUP((AA54/M40)*100,2))</f>
        <v/>
      </c>
      <c r="N55" s="266" t="str">
        <f>IF(OR(L40="",N41&lt;&gt;"",AB54=""),"",ROUNDUP((AB54/L40)*100,2))</f>
        <v/>
      </c>
      <c r="O55" s="266" t="str">
        <f>IF(OR(O40="",O41&lt;&gt;"",AC54=""),"",ROUNDUP((AC54/O40)*100,2))</f>
        <v/>
      </c>
      <c r="P55" s="266" t="str">
        <f>IF(OR(P40="",P41&lt;&gt;"",AD54=""),"",ROUNDUP((AD54/P40)*100,2))</f>
        <v/>
      </c>
      <c r="Q55" s="64" t="s">
        <v>272</v>
      </c>
      <c r="U55" s="102"/>
      <c r="Y55" s="102" t="str">
        <f>IF(K55&gt;T43,"建ぺい率ＮＧです！","")</f>
        <v/>
      </c>
      <c r="CP55" s="160" t="str">
        <f t="shared" si="0"/>
        <v>08090:中学校又は高等学校</v>
      </c>
      <c r="CQ55" s="160" t="s">
        <v>302</v>
      </c>
      <c r="CR55" s="160" t="s">
        <v>530</v>
      </c>
    </row>
    <row r="56" spans="1:96" ht="4.9000000000000004" customHeight="1" x14ac:dyDescent="0.15">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90"/>
      <c r="CP56" s="160" t="str">
        <f t="shared" si="0"/>
        <v>08100:養護学校、盲学校又は聾学校</v>
      </c>
      <c r="CQ56" s="160" t="s">
        <v>303</v>
      </c>
      <c r="CR56" s="160" t="s">
        <v>304</v>
      </c>
    </row>
    <row r="57" spans="1:96" ht="4.9000000000000004" customHeight="1" x14ac:dyDescent="0.15">
      <c r="CP57" s="160" t="str">
        <f t="shared" si="0"/>
        <v>08110:大学又は高等専門学校</v>
      </c>
      <c r="CQ57" s="160" t="s">
        <v>305</v>
      </c>
      <c r="CR57" s="160" t="s">
        <v>306</v>
      </c>
    </row>
    <row r="58" spans="1:96" ht="13.5" customHeight="1" x14ac:dyDescent="0.15">
      <c r="A58" s="64" t="s">
        <v>50</v>
      </c>
      <c r="J58" s="65" t="s">
        <v>269</v>
      </c>
      <c r="K58" s="86" t="s">
        <v>127</v>
      </c>
      <c r="L58" s="86"/>
      <c r="M58" s="86"/>
      <c r="N58" s="86"/>
      <c r="O58" s="86"/>
      <c r="P58" s="86"/>
      <c r="Q58" s="64" t="s">
        <v>268</v>
      </c>
      <c r="R58" s="65" t="s">
        <v>269</v>
      </c>
      <c r="S58" s="86" t="s">
        <v>128</v>
      </c>
      <c r="T58" s="86"/>
      <c r="U58" s="86"/>
      <c r="V58" s="86"/>
      <c r="W58" s="86"/>
      <c r="X58" s="86"/>
      <c r="Y58" s="64" t="s">
        <v>268</v>
      </c>
      <c r="Z58" s="65" t="s">
        <v>269</v>
      </c>
      <c r="AA58" s="86" t="s">
        <v>130</v>
      </c>
      <c r="AB58" s="86"/>
      <c r="AC58" s="86"/>
      <c r="AD58" s="86"/>
      <c r="AE58" s="86"/>
      <c r="AF58" s="86"/>
      <c r="AG58" s="64" t="s">
        <v>268</v>
      </c>
      <c r="CP58" s="160" t="str">
        <f t="shared" si="0"/>
        <v>08120:専修学校</v>
      </c>
      <c r="CQ58" s="160" t="s">
        <v>307</v>
      </c>
      <c r="CR58" s="160" t="s">
        <v>308</v>
      </c>
    </row>
    <row r="59" spans="1:96" ht="13.5" customHeight="1" x14ac:dyDescent="0.15">
      <c r="B59" s="64" t="s">
        <v>129</v>
      </c>
      <c r="J59" s="65" t="s">
        <v>269</v>
      </c>
      <c r="K59" s="264"/>
      <c r="L59" s="264"/>
      <c r="M59" s="264"/>
      <c r="N59" s="264"/>
      <c r="O59" s="264"/>
      <c r="P59" s="264"/>
      <c r="Q59" s="64" t="s">
        <v>268</v>
      </c>
      <c r="R59" s="65" t="s">
        <v>269</v>
      </c>
      <c r="S59" s="264"/>
      <c r="T59" s="264"/>
      <c r="U59" s="264"/>
      <c r="V59" s="264"/>
      <c r="W59" s="264"/>
      <c r="X59" s="264"/>
      <c r="Y59" s="64" t="s">
        <v>268</v>
      </c>
      <c r="Z59" s="65" t="s">
        <v>269</v>
      </c>
      <c r="AA59" s="266" t="str">
        <f>IF(AND(K59="",S59=""),"",K59+S59)</f>
        <v/>
      </c>
      <c r="AB59" s="266"/>
      <c r="AC59" s="266"/>
      <c r="AD59" s="266"/>
      <c r="AE59" s="266"/>
      <c r="AF59" s="266"/>
      <c r="AG59" s="64" t="s">
        <v>268</v>
      </c>
      <c r="AH59" s="64" t="s">
        <v>271</v>
      </c>
      <c r="AM59" s="88"/>
      <c r="CP59" s="160" t="str">
        <f t="shared" si="0"/>
        <v>08130:各種学校</v>
      </c>
      <c r="CQ59" s="160" t="s">
        <v>309</v>
      </c>
      <c r="CR59" s="160" t="s">
        <v>310</v>
      </c>
    </row>
    <row r="60" spans="1:96" ht="13.5" customHeight="1" x14ac:dyDescent="0.15">
      <c r="B60" s="64" t="s">
        <v>607</v>
      </c>
      <c r="I60" s="65"/>
      <c r="J60" s="65"/>
      <c r="K60" s="88"/>
      <c r="L60" s="88"/>
      <c r="M60" s="88"/>
      <c r="N60" s="88"/>
      <c r="O60" s="88"/>
      <c r="P60" s="88"/>
      <c r="R60" s="65"/>
      <c r="S60" s="150"/>
      <c r="T60" s="150"/>
      <c r="U60" s="150"/>
      <c r="V60" s="150"/>
      <c r="W60" s="150"/>
      <c r="X60" s="150"/>
      <c r="Z60" s="65"/>
      <c r="AA60" s="88"/>
      <c r="AB60" s="88"/>
      <c r="AC60" s="88"/>
      <c r="AD60" s="88"/>
      <c r="AE60" s="88"/>
      <c r="AF60" s="88"/>
      <c r="AM60" s="88"/>
      <c r="CP60" s="160" t="str">
        <f t="shared" si="0"/>
        <v>08140:図書館その他これに類するもの</v>
      </c>
      <c r="CQ60" s="160" t="s">
        <v>311</v>
      </c>
      <c r="CR60" s="160" t="s">
        <v>531</v>
      </c>
    </row>
    <row r="61" spans="1:96" ht="13.5" customHeight="1" x14ac:dyDescent="0.15">
      <c r="I61" s="65"/>
      <c r="J61" s="65" t="s">
        <v>7</v>
      </c>
      <c r="K61" s="264"/>
      <c r="L61" s="264"/>
      <c r="M61" s="264"/>
      <c r="N61" s="264"/>
      <c r="O61" s="264"/>
      <c r="P61" s="264"/>
      <c r="Q61" s="64" t="s">
        <v>8</v>
      </c>
      <c r="R61" s="65" t="s">
        <v>7</v>
      </c>
      <c r="S61" s="264"/>
      <c r="T61" s="264"/>
      <c r="U61" s="264"/>
      <c r="V61" s="264"/>
      <c r="W61" s="264"/>
      <c r="X61" s="264"/>
      <c r="Y61" s="64" t="s">
        <v>8</v>
      </c>
      <c r="Z61" s="65" t="s">
        <v>7</v>
      </c>
      <c r="AA61" s="266" t="str">
        <f>IF(AND(K61="",S61=""),"",K61+S61)</f>
        <v/>
      </c>
      <c r="AB61" s="266"/>
      <c r="AC61" s="266"/>
      <c r="AD61" s="266"/>
      <c r="AE61" s="266"/>
      <c r="AF61" s="266"/>
      <c r="AG61" s="64" t="s">
        <v>8</v>
      </c>
      <c r="AH61" s="64" t="s">
        <v>16</v>
      </c>
      <c r="AL61" s="126">
        <f>IF(AA61="",0,AA61)</f>
        <v>0</v>
      </c>
      <c r="AM61" s="88">
        <f>IF(AA61="",0,IF(AA61&gt;$AA$59/3,ROUNDDOWN($AA$59/3,2),AA61))</f>
        <v>0</v>
      </c>
      <c r="AN61" s="64" t="s">
        <v>587</v>
      </c>
      <c r="CP61" s="160" t="str">
        <f t="shared" ref="CP61:CP74" si="1">CQ61&amp;":"&amp;CR61</f>
        <v>08150:博物館その他これに類するもの</v>
      </c>
      <c r="CQ61" s="160" t="s">
        <v>312</v>
      </c>
      <c r="CR61" s="160" t="s">
        <v>532</v>
      </c>
    </row>
    <row r="62" spans="1:96" ht="13.5" customHeight="1" x14ac:dyDescent="0.15">
      <c r="B62" s="263" t="s">
        <v>552</v>
      </c>
      <c r="C62" s="263"/>
      <c r="D62" s="263"/>
      <c r="E62" s="263"/>
      <c r="F62" s="263"/>
      <c r="G62" s="263"/>
      <c r="H62" s="263"/>
      <c r="I62" s="263"/>
      <c r="J62" s="65" t="s">
        <v>7</v>
      </c>
      <c r="K62" s="264"/>
      <c r="L62" s="264"/>
      <c r="M62" s="264"/>
      <c r="N62" s="264"/>
      <c r="O62" s="264"/>
      <c r="P62" s="264"/>
      <c r="Q62" s="64" t="s">
        <v>8</v>
      </c>
      <c r="R62" s="65" t="s">
        <v>7</v>
      </c>
      <c r="S62" s="264"/>
      <c r="T62" s="264"/>
      <c r="U62" s="264"/>
      <c r="V62" s="264"/>
      <c r="W62" s="264"/>
      <c r="X62" s="264"/>
      <c r="Y62" s="64" t="s">
        <v>8</v>
      </c>
      <c r="Z62" s="65" t="s">
        <v>7</v>
      </c>
      <c r="AA62" s="266" t="str">
        <f>IF(AND(K62="",S62=""),"",K62+S62)</f>
        <v/>
      </c>
      <c r="AB62" s="266"/>
      <c r="AC62" s="266"/>
      <c r="AD62" s="266"/>
      <c r="AE62" s="266"/>
      <c r="AF62" s="266"/>
      <c r="AG62" s="64" t="s">
        <v>8</v>
      </c>
      <c r="AH62" s="64" t="s">
        <v>16</v>
      </c>
      <c r="AL62" s="126">
        <f>IF(AA62="",0,AA62)</f>
        <v>0</v>
      </c>
      <c r="AM62" s="88">
        <f>IF(AA62="",0,AA62)</f>
        <v>0</v>
      </c>
      <c r="AN62" s="64" t="s">
        <v>588</v>
      </c>
      <c r="CP62" s="160" t="str">
        <f t="shared" si="1"/>
        <v>08160:神社、寺院、教会その他これらに類するもの</v>
      </c>
      <c r="CQ62" s="160" t="s">
        <v>313</v>
      </c>
      <c r="CR62" s="160" t="s">
        <v>314</v>
      </c>
    </row>
    <row r="63" spans="1:96" ht="13.5" customHeight="1" x14ac:dyDescent="0.15">
      <c r="B63" s="64" t="s">
        <v>608</v>
      </c>
      <c r="I63" s="65"/>
      <c r="K63" s="150"/>
      <c r="L63" s="150"/>
      <c r="M63" s="150"/>
      <c r="N63" s="150"/>
      <c r="O63" s="150"/>
      <c r="P63" s="150"/>
      <c r="R63" s="65"/>
      <c r="S63" s="150"/>
      <c r="T63" s="150"/>
      <c r="U63" s="150"/>
      <c r="V63" s="150"/>
      <c r="W63" s="150"/>
      <c r="X63" s="150"/>
      <c r="Z63" s="65"/>
      <c r="AA63" s="88"/>
      <c r="AB63" s="88"/>
      <c r="AC63" s="88"/>
      <c r="AD63" s="88"/>
      <c r="AE63" s="88"/>
      <c r="AF63" s="88"/>
      <c r="AL63" s="126"/>
      <c r="CP63" s="160" t="str">
        <f t="shared" si="1"/>
        <v>08170:老人ホーム、身体障害者福祉ホームその他これに類するもの</v>
      </c>
      <c r="CQ63" s="160" t="s">
        <v>315</v>
      </c>
      <c r="CR63" s="160" t="s">
        <v>533</v>
      </c>
    </row>
    <row r="64" spans="1:96" ht="13.5" customHeight="1" x14ac:dyDescent="0.15">
      <c r="C64" s="64" t="s">
        <v>274</v>
      </c>
      <c r="I64" s="65"/>
      <c r="J64" s="65" t="s">
        <v>269</v>
      </c>
      <c r="K64" s="264"/>
      <c r="L64" s="264"/>
      <c r="M64" s="264"/>
      <c r="N64" s="264"/>
      <c r="O64" s="264"/>
      <c r="P64" s="264"/>
      <c r="Q64" s="64" t="s">
        <v>268</v>
      </c>
      <c r="R64" s="65" t="s">
        <v>269</v>
      </c>
      <c r="S64" s="264"/>
      <c r="T64" s="264"/>
      <c r="U64" s="264"/>
      <c r="V64" s="264"/>
      <c r="W64" s="264"/>
      <c r="X64" s="264"/>
      <c r="Y64" s="64" t="s">
        <v>268</v>
      </c>
      <c r="Z64" s="65" t="s">
        <v>269</v>
      </c>
      <c r="AA64" s="266" t="str">
        <f t="shared" ref="AA64:AA71" si="2">IF(AND(K64="",S64=""),"",K64+S64)</f>
        <v/>
      </c>
      <c r="AB64" s="266"/>
      <c r="AC64" s="266"/>
      <c r="AD64" s="266"/>
      <c r="AE64" s="266"/>
      <c r="AF64" s="266"/>
      <c r="AG64" s="64" t="s">
        <v>268</v>
      </c>
      <c r="AH64" s="64" t="s">
        <v>271</v>
      </c>
      <c r="AL64" s="126">
        <f t="shared" ref="AL64:AL70" si="3">IF(AA64="",0,AA64)</f>
        <v>0</v>
      </c>
      <c r="AM64" s="88">
        <f>IF(AA64="",0,AA64)</f>
        <v>0</v>
      </c>
      <c r="CP64" s="160" t="str">
        <f t="shared" si="1"/>
        <v>08180:保育所その他これに類するもの</v>
      </c>
      <c r="CQ64" s="160" t="s">
        <v>316</v>
      </c>
      <c r="CR64" s="160" t="s">
        <v>534</v>
      </c>
    </row>
    <row r="65" spans="1:96" ht="13.5" customHeight="1" x14ac:dyDescent="0.15">
      <c r="B65" s="263" t="s">
        <v>553</v>
      </c>
      <c r="C65" s="263"/>
      <c r="D65" s="263"/>
      <c r="E65" s="263"/>
      <c r="F65" s="263"/>
      <c r="G65" s="263"/>
      <c r="H65" s="263"/>
      <c r="I65" s="263"/>
      <c r="J65" s="65" t="s">
        <v>269</v>
      </c>
      <c r="K65" s="264"/>
      <c r="L65" s="264"/>
      <c r="M65" s="264"/>
      <c r="N65" s="264"/>
      <c r="O65" s="264"/>
      <c r="P65" s="264"/>
      <c r="Q65" s="64" t="s">
        <v>268</v>
      </c>
      <c r="R65" s="65" t="s">
        <v>269</v>
      </c>
      <c r="S65" s="264"/>
      <c r="T65" s="264"/>
      <c r="U65" s="264"/>
      <c r="V65" s="264"/>
      <c r="W65" s="264"/>
      <c r="X65" s="264"/>
      <c r="Y65" s="64" t="s">
        <v>268</v>
      </c>
      <c r="Z65" s="65" t="s">
        <v>269</v>
      </c>
      <c r="AA65" s="266" t="str">
        <f t="shared" si="2"/>
        <v/>
      </c>
      <c r="AB65" s="266"/>
      <c r="AC65" s="266"/>
      <c r="AD65" s="266"/>
      <c r="AE65" s="266"/>
      <c r="AF65" s="266"/>
      <c r="AG65" s="64" t="s">
        <v>268</v>
      </c>
      <c r="AH65" s="64" t="s">
        <v>271</v>
      </c>
      <c r="AL65" s="126">
        <f t="shared" si="3"/>
        <v>0</v>
      </c>
      <c r="AM65" s="88">
        <f>IF(AA65="",0,IF(AA65&gt;$AA$59/5,ROUNDDOWN($AA$59/5,2),AA65))</f>
        <v>0</v>
      </c>
      <c r="CP65" s="160" t="str">
        <f t="shared" si="1"/>
        <v>08190:助産所</v>
      </c>
      <c r="CQ65" s="160" t="s">
        <v>317</v>
      </c>
      <c r="CR65" s="160" t="s">
        <v>318</v>
      </c>
    </row>
    <row r="66" spans="1:96" ht="13.5" customHeight="1" x14ac:dyDescent="0.15">
      <c r="B66" s="64" t="s">
        <v>554</v>
      </c>
      <c r="C66" s="86"/>
      <c r="D66" s="86"/>
      <c r="E66" s="86"/>
      <c r="F66" s="86"/>
      <c r="G66" s="86"/>
      <c r="H66" s="86"/>
      <c r="I66" s="86"/>
      <c r="J66" s="65" t="s">
        <v>483</v>
      </c>
      <c r="K66" s="264"/>
      <c r="L66" s="264"/>
      <c r="M66" s="264"/>
      <c r="N66" s="264"/>
      <c r="O66" s="264"/>
      <c r="P66" s="264"/>
      <c r="Q66" s="64" t="s">
        <v>484</v>
      </c>
      <c r="R66" s="65" t="s">
        <v>483</v>
      </c>
      <c r="S66" s="264"/>
      <c r="T66" s="264"/>
      <c r="U66" s="264"/>
      <c r="V66" s="264"/>
      <c r="W66" s="264"/>
      <c r="X66" s="264"/>
      <c r="Y66" s="64" t="s">
        <v>484</v>
      </c>
      <c r="Z66" s="65" t="s">
        <v>483</v>
      </c>
      <c r="AA66" s="266" t="str">
        <f t="shared" si="2"/>
        <v/>
      </c>
      <c r="AB66" s="266"/>
      <c r="AC66" s="266"/>
      <c r="AD66" s="266"/>
      <c r="AE66" s="266"/>
      <c r="AF66" s="266"/>
      <c r="AG66" s="64" t="s">
        <v>484</v>
      </c>
      <c r="AH66" s="64" t="s">
        <v>485</v>
      </c>
      <c r="AL66" s="126">
        <f t="shared" si="3"/>
        <v>0</v>
      </c>
      <c r="AM66" s="88">
        <f>IF(AA66="",0,IF(AA66&gt;$AA$59/50,ROUNDDOWN($AA$59/50,2),AA66))</f>
        <v>0</v>
      </c>
      <c r="AN66" s="64" t="s">
        <v>586</v>
      </c>
      <c r="CP66" s="160" t="str">
        <f t="shared" si="1"/>
        <v>08210:児童福祉施設等（前3項に掲げるものを除く。）</v>
      </c>
      <c r="CQ66" s="160" t="s">
        <v>319</v>
      </c>
      <c r="CR66" s="160" t="s">
        <v>535</v>
      </c>
    </row>
    <row r="67" spans="1:96" ht="13.5" customHeight="1" x14ac:dyDescent="0.15">
      <c r="B67" s="64" t="s">
        <v>555</v>
      </c>
      <c r="C67" s="86"/>
      <c r="D67" s="86"/>
      <c r="E67" s="86"/>
      <c r="F67" s="86"/>
      <c r="G67" s="86"/>
      <c r="H67" s="86"/>
      <c r="I67" s="86"/>
      <c r="J67" s="65" t="s">
        <v>483</v>
      </c>
      <c r="K67" s="264"/>
      <c r="L67" s="264"/>
      <c r="M67" s="264"/>
      <c r="N67" s="264"/>
      <c r="O67" s="264"/>
      <c r="P67" s="264"/>
      <c r="Q67" s="64" t="s">
        <v>484</v>
      </c>
      <c r="R67" s="65" t="s">
        <v>483</v>
      </c>
      <c r="S67" s="264"/>
      <c r="T67" s="264"/>
      <c r="U67" s="264"/>
      <c r="V67" s="264"/>
      <c r="W67" s="264"/>
      <c r="X67" s="264"/>
      <c r="Y67" s="64" t="s">
        <v>484</v>
      </c>
      <c r="Z67" s="65" t="s">
        <v>483</v>
      </c>
      <c r="AA67" s="266" t="str">
        <f t="shared" si="2"/>
        <v/>
      </c>
      <c r="AB67" s="266"/>
      <c r="AC67" s="266"/>
      <c r="AD67" s="266"/>
      <c r="AE67" s="266"/>
      <c r="AF67" s="266"/>
      <c r="AG67" s="64" t="s">
        <v>484</v>
      </c>
      <c r="AH67" s="64" t="s">
        <v>485</v>
      </c>
      <c r="AL67" s="126">
        <f t="shared" si="3"/>
        <v>0</v>
      </c>
      <c r="AM67" s="88">
        <f>IF(AA67="",0,IF(AA67&gt;$AA$59/50,ROUNDDOWN($AA$59/50,2),AA67))</f>
        <v>0</v>
      </c>
      <c r="CP67" s="160" t="str">
        <f t="shared" si="1"/>
        <v>08220:隣保館</v>
      </c>
      <c r="CQ67" s="160" t="s">
        <v>320</v>
      </c>
      <c r="CR67" s="160" t="s">
        <v>321</v>
      </c>
    </row>
    <row r="68" spans="1:96" ht="13.5" customHeight="1" x14ac:dyDescent="0.15">
      <c r="B68" s="263" t="s">
        <v>556</v>
      </c>
      <c r="C68" s="263"/>
      <c r="D68" s="263"/>
      <c r="E68" s="263"/>
      <c r="F68" s="263"/>
      <c r="G68" s="263"/>
      <c r="H68" s="263"/>
      <c r="I68" s="263"/>
      <c r="J68" s="65" t="s">
        <v>483</v>
      </c>
      <c r="K68" s="264"/>
      <c r="L68" s="264"/>
      <c r="M68" s="264"/>
      <c r="N68" s="264"/>
      <c r="O68" s="264"/>
      <c r="P68" s="264"/>
      <c r="Q68" s="64" t="s">
        <v>484</v>
      </c>
      <c r="R68" s="65" t="s">
        <v>483</v>
      </c>
      <c r="S68" s="264"/>
      <c r="T68" s="264"/>
      <c r="U68" s="264"/>
      <c r="V68" s="264"/>
      <c r="W68" s="264"/>
      <c r="X68" s="264"/>
      <c r="Y68" s="64" t="s">
        <v>484</v>
      </c>
      <c r="Z68" s="65" t="s">
        <v>483</v>
      </c>
      <c r="AA68" s="266" t="str">
        <f t="shared" si="2"/>
        <v/>
      </c>
      <c r="AB68" s="266"/>
      <c r="AC68" s="266"/>
      <c r="AD68" s="266"/>
      <c r="AE68" s="266"/>
      <c r="AF68" s="266"/>
      <c r="AG68" s="64" t="s">
        <v>484</v>
      </c>
      <c r="AH68" s="64" t="s">
        <v>485</v>
      </c>
      <c r="AL68" s="126">
        <f t="shared" si="3"/>
        <v>0</v>
      </c>
      <c r="AM68" s="88">
        <f>IF(AA68="",0,IF(AA68&gt;$AA$59/100,ROUNDDOWN($AA$59/100,2),AA68))</f>
        <v>0</v>
      </c>
      <c r="CP68" s="160" t="str">
        <f t="shared" si="1"/>
        <v>08230:公衆浴場（個室付浴場業に係る公衆浴場を除く。）</v>
      </c>
      <c r="CQ68" s="160" t="s">
        <v>322</v>
      </c>
      <c r="CR68" s="160" t="s">
        <v>536</v>
      </c>
    </row>
    <row r="69" spans="1:96" ht="13.5" customHeight="1" x14ac:dyDescent="0.15">
      <c r="B69" s="64" t="s">
        <v>557</v>
      </c>
      <c r="C69" s="86"/>
      <c r="D69" s="86"/>
      <c r="E69" s="86"/>
      <c r="F69" s="86"/>
      <c r="G69" s="86"/>
      <c r="H69" s="86"/>
      <c r="I69" s="86"/>
      <c r="J69" s="65" t="s">
        <v>483</v>
      </c>
      <c r="K69" s="264"/>
      <c r="L69" s="264"/>
      <c r="M69" s="264"/>
      <c r="N69" s="264"/>
      <c r="O69" s="264"/>
      <c r="P69" s="264"/>
      <c r="Q69" s="64" t="s">
        <v>484</v>
      </c>
      <c r="R69" s="65" t="s">
        <v>483</v>
      </c>
      <c r="S69" s="264"/>
      <c r="T69" s="264"/>
      <c r="U69" s="264"/>
      <c r="V69" s="264"/>
      <c r="W69" s="264"/>
      <c r="X69" s="264"/>
      <c r="Y69" s="64" t="s">
        <v>484</v>
      </c>
      <c r="Z69" s="65" t="s">
        <v>483</v>
      </c>
      <c r="AA69" s="266" t="str">
        <f t="shared" si="2"/>
        <v/>
      </c>
      <c r="AB69" s="266"/>
      <c r="AC69" s="266"/>
      <c r="AD69" s="266"/>
      <c r="AE69" s="266"/>
      <c r="AF69" s="266"/>
      <c r="AG69" s="64" t="s">
        <v>484</v>
      </c>
      <c r="AH69" s="64" t="s">
        <v>485</v>
      </c>
      <c r="AL69" s="126">
        <f t="shared" si="3"/>
        <v>0</v>
      </c>
      <c r="AM69" s="88">
        <f>IF(AA69="",0,IF(AA69&gt;$AA$59/100,ROUNDDOWN($AA$59/100,2),AA69))</f>
        <v>0</v>
      </c>
      <c r="CP69" s="160" t="str">
        <f t="shared" si="1"/>
        <v>08240:診療所（患者の収容施設のあるものに限る。）</v>
      </c>
      <c r="CQ69" s="160" t="s">
        <v>323</v>
      </c>
      <c r="CR69" s="160" t="s">
        <v>324</v>
      </c>
    </row>
    <row r="70" spans="1:96" ht="13.5" customHeight="1" x14ac:dyDescent="0.15">
      <c r="B70" s="279" t="s">
        <v>609</v>
      </c>
      <c r="C70" s="279"/>
      <c r="D70" s="279"/>
      <c r="E70" s="279"/>
      <c r="F70" s="279"/>
      <c r="G70" s="279"/>
      <c r="H70" s="279"/>
      <c r="I70" s="279"/>
      <c r="J70" s="65" t="s">
        <v>7</v>
      </c>
      <c r="K70" s="264"/>
      <c r="L70" s="264"/>
      <c r="M70" s="264"/>
      <c r="N70" s="264"/>
      <c r="O70" s="264"/>
      <c r="P70" s="264"/>
      <c r="Q70" s="64" t="s">
        <v>8</v>
      </c>
      <c r="R70" s="65" t="s">
        <v>7</v>
      </c>
      <c r="S70" s="264"/>
      <c r="T70" s="264"/>
      <c r="U70" s="264"/>
      <c r="V70" s="264"/>
      <c r="W70" s="264"/>
      <c r="X70" s="264"/>
      <c r="Y70" s="64" t="s">
        <v>8</v>
      </c>
      <c r="Z70" s="65" t="s">
        <v>7</v>
      </c>
      <c r="AA70" s="266" t="str">
        <f>IF(AND(K70="",S70=""),"",K70+S70)</f>
        <v/>
      </c>
      <c r="AB70" s="266"/>
      <c r="AC70" s="266"/>
      <c r="AD70" s="266"/>
      <c r="AE70" s="266"/>
      <c r="AF70" s="266"/>
      <c r="AG70" s="64" t="s">
        <v>8</v>
      </c>
      <c r="AH70" s="64" t="s">
        <v>16</v>
      </c>
      <c r="AL70" s="126">
        <f t="shared" si="3"/>
        <v>0</v>
      </c>
      <c r="AM70" s="88">
        <f>IF(AA70="",0,IF(AA70&gt;$AA$59/100,ROUNDDOWN($AA$59/100,2),AA70))</f>
        <v>0</v>
      </c>
      <c r="CP70" s="160"/>
      <c r="CQ70" s="160"/>
      <c r="CR70" s="160"/>
    </row>
    <row r="71" spans="1:96" ht="13.5" customHeight="1" x14ac:dyDescent="0.15">
      <c r="B71" s="64" t="s">
        <v>610</v>
      </c>
      <c r="I71" s="65"/>
      <c r="J71" s="65" t="s">
        <v>483</v>
      </c>
      <c r="K71" s="264"/>
      <c r="L71" s="264"/>
      <c r="M71" s="264"/>
      <c r="N71" s="264"/>
      <c r="O71" s="264"/>
      <c r="P71" s="264"/>
      <c r="Q71" s="64" t="s">
        <v>484</v>
      </c>
      <c r="R71" s="65" t="s">
        <v>483</v>
      </c>
      <c r="S71" s="264"/>
      <c r="T71" s="264"/>
      <c r="U71" s="264"/>
      <c r="V71" s="264"/>
      <c r="W71" s="264"/>
      <c r="X71" s="264"/>
      <c r="Y71" s="64" t="s">
        <v>484</v>
      </c>
      <c r="Z71" s="65" t="s">
        <v>483</v>
      </c>
      <c r="AA71" s="266" t="str">
        <f t="shared" si="2"/>
        <v/>
      </c>
      <c r="AB71" s="266"/>
      <c r="AC71" s="266"/>
      <c r="AD71" s="266"/>
      <c r="AE71" s="266"/>
      <c r="AF71" s="266"/>
      <c r="AG71" s="64" t="s">
        <v>484</v>
      </c>
      <c r="AH71" s="64" t="s">
        <v>485</v>
      </c>
      <c r="AO71" s="110"/>
      <c r="CP71" s="160" t="str">
        <f t="shared" si="1"/>
        <v>08250:診療所（患者の収容施設のないものに限る。）</v>
      </c>
      <c r="CQ71" s="160" t="s">
        <v>325</v>
      </c>
      <c r="CR71" s="160" t="s">
        <v>326</v>
      </c>
    </row>
    <row r="72" spans="1:96" ht="13.5" customHeight="1" x14ac:dyDescent="0.15">
      <c r="B72" s="64" t="s">
        <v>613</v>
      </c>
      <c r="I72" s="65"/>
      <c r="J72" s="65" t="s">
        <v>7</v>
      </c>
      <c r="K72" s="264"/>
      <c r="L72" s="264"/>
      <c r="M72" s="264"/>
      <c r="N72" s="264"/>
      <c r="O72" s="264"/>
      <c r="P72" s="264"/>
      <c r="Q72" s="64" t="s">
        <v>8</v>
      </c>
      <c r="R72" s="65" t="s">
        <v>7</v>
      </c>
      <c r="S72" s="265"/>
      <c r="T72" s="265"/>
      <c r="U72" s="265"/>
      <c r="V72" s="265"/>
      <c r="W72" s="265"/>
      <c r="X72" s="265"/>
      <c r="Y72" s="64" t="s">
        <v>8</v>
      </c>
      <c r="Z72" s="65" t="s">
        <v>7</v>
      </c>
      <c r="AA72" s="266" t="str">
        <f>IF(AND(K72="",S72=""),"",K72+S72)</f>
        <v/>
      </c>
      <c r="AB72" s="266"/>
      <c r="AC72" s="266"/>
      <c r="AD72" s="266"/>
      <c r="AE72" s="266"/>
      <c r="AF72" s="266"/>
      <c r="AG72" s="64" t="s">
        <v>8</v>
      </c>
      <c r="AH72" s="64" t="s">
        <v>16</v>
      </c>
      <c r="AL72" s="126">
        <f>IF(AA71="",0,AA71)</f>
        <v>0</v>
      </c>
      <c r="AM72" s="127">
        <f>SUM(AM60:AM70)</f>
        <v>0</v>
      </c>
      <c r="AO72" s="110"/>
      <c r="CP72" s="160" t="str">
        <f t="shared" si="1"/>
        <v>08260:病院</v>
      </c>
      <c r="CQ72" s="160" t="s">
        <v>327</v>
      </c>
      <c r="CR72" s="160" t="s">
        <v>328</v>
      </c>
    </row>
    <row r="73" spans="1:96" ht="13.5" customHeight="1" x14ac:dyDescent="0.15">
      <c r="B73" s="64" t="s">
        <v>611</v>
      </c>
      <c r="I73" s="65"/>
      <c r="J73" s="65"/>
      <c r="K73" s="266" t="e">
        <f>AM73</f>
        <v>#VALUE!</v>
      </c>
      <c r="L73" s="266"/>
      <c r="M73" s="266"/>
      <c r="N73" s="266"/>
      <c r="O73" s="266"/>
      <c r="P73" s="266"/>
      <c r="Q73" s="64" t="s">
        <v>485</v>
      </c>
      <c r="S73" s="122"/>
      <c r="T73" s="65"/>
      <c r="U73" s="110"/>
      <c r="W73" s="65"/>
      <c r="X73" s="65"/>
      <c r="Z73" s="65"/>
      <c r="AA73" s="65"/>
      <c r="AB73" s="65"/>
      <c r="AC73" s="65"/>
      <c r="AD73" s="65"/>
      <c r="AE73" s="65"/>
      <c r="AF73" s="65"/>
      <c r="AL73" s="128">
        <f>SUM(AL61:AL72)</f>
        <v>0</v>
      </c>
      <c r="AM73" s="94" t="e">
        <f>AA59-AM72</f>
        <v>#VALUE!</v>
      </c>
      <c r="AN73" s="55"/>
      <c r="AO73" s="110"/>
      <c r="AP73" s="55"/>
      <c r="AQ73" s="55"/>
      <c r="CP73" s="160" t="str">
        <f t="shared" si="1"/>
        <v>08280:公衆電話所</v>
      </c>
      <c r="CQ73" s="162" t="s">
        <v>537</v>
      </c>
      <c r="CR73" s="90" t="s">
        <v>539</v>
      </c>
    </row>
    <row r="74" spans="1:96" ht="13.5" customHeight="1" x14ac:dyDescent="0.15">
      <c r="B74" s="64" t="s">
        <v>612</v>
      </c>
      <c r="K74" s="266" t="e">
        <f>ROUNDUP(K73/K40*100,2)</f>
        <v>#VALUE!</v>
      </c>
      <c r="L74" s="266" t="e">
        <f>IF(OR(#REF!="",L41&lt;&gt;"",L73=""),"",ROUNDUP((L73/#REF!)*100,2))</f>
        <v>#REF!</v>
      </c>
      <c r="M74" s="266" t="str">
        <f>IF(OR(M40="",M41&lt;&gt;"",M73=""),"",ROUNDUP((M73/M40)*100,2))</f>
        <v/>
      </c>
      <c r="N74" s="266" t="str">
        <f>IF(OR(L40="",N41&lt;&gt;"",N73=""),"",ROUNDUP((N73/L40)*100,2))</f>
        <v/>
      </c>
      <c r="O74" s="266" t="str">
        <f>IF(OR(O40="",O41&lt;&gt;"",O73=""),"",ROUNDUP((O73/O40)*100,2))</f>
        <v/>
      </c>
      <c r="P74" s="266" t="str">
        <f>IF(OR(P40="",P41&lt;&gt;"",P73=""),"",ROUNDUP((P73/P40)*100,2))</f>
        <v/>
      </c>
      <c r="Q74" s="64" t="s">
        <v>486</v>
      </c>
      <c r="U74" s="110"/>
      <c r="Y74" s="102" t="e">
        <f>IF(K74&gt;T42,"容積率ＮＧです！","")</f>
        <v>#VALUE!</v>
      </c>
      <c r="AM74" s="88"/>
      <c r="AO74" s="110"/>
      <c r="AP74" s="129"/>
      <c r="AQ74" s="129"/>
      <c r="AR74" s="129"/>
      <c r="AS74" s="129"/>
      <c r="AT74" s="129"/>
      <c r="CP74" s="90" t="str">
        <f t="shared" si="1"/>
        <v>08290:郵便法（昭和二十二年法律第百六十五号）の規定により行う郵便の業務の用に供する施設</v>
      </c>
      <c r="CQ74" s="162" t="s">
        <v>538</v>
      </c>
      <c r="CR74" s="90" t="s">
        <v>540</v>
      </c>
    </row>
    <row r="75" spans="1:96" ht="4.9000000000000004" customHeight="1" x14ac:dyDescent="0.15">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90"/>
      <c r="CP75" s="160" t="str">
        <f t="shared" ref="CP75:CP80" si="4">CQ75&amp;":"&amp;CR75</f>
        <v>08300:地方公共団体の支庁又は支所</v>
      </c>
      <c r="CQ75" s="160" t="s">
        <v>331</v>
      </c>
      <c r="CR75" s="160" t="s">
        <v>332</v>
      </c>
    </row>
    <row r="76" spans="1:96" ht="4.9000000000000004" customHeight="1" x14ac:dyDescent="0.15">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CP76" s="160" t="str">
        <f t="shared" si="4"/>
        <v>08310:公衆便所、休憩所又は路線バスの停留所の上家</v>
      </c>
      <c r="CQ76" s="160" t="s">
        <v>333</v>
      </c>
      <c r="CR76" s="160" t="s">
        <v>334</v>
      </c>
    </row>
    <row r="77" spans="1:96" ht="14.25" customHeight="1" x14ac:dyDescent="0.15">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90"/>
      <c r="CP77" s="160" t="str">
        <f t="shared" si="4"/>
        <v>08320:建築基準法施行令第130条の4第5号に基づき国土交通大臣が指定する施設</v>
      </c>
      <c r="CQ77" s="160" t="s">
        <v>335</v>
      </c>
      <c r="CR77" s="160" t="s">
        <v>541</v>
      </c>
    </row>
    <row r="78" spans="1:96" ht="6.75" customHeight="1" x14ac:dyDescent="0.15">
      <c r="A78" s="89"/>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90"/>
      <c r="CP78" s="160" t="str">
        <f t="shared" si="4"/>
        <v>08330:税務署、警察署、保健所又は消防署その他これらに類するもの</v>
      </c>
      <c r="CQ78" s="160" t="s">
        <v>336</v>
      </c>
      <c r="CR78" s="160" t="s">
        <v>337</v>
      </c>
    </row>
    <row r="79" spans="1:96" ht="13.5" customHeight="1" x14ac:dyDescent="0.15">
      <c r="A79" s="64" t="s">
        <v>51</v>
      </c>
      <c r="AN79" s="64" t="s">
        <v>478</v>
      </c>
      <c r="CP79" s="160" t="str">
        <f t="shared" si="4"/>
        <v>08340:工場（自動車修理工場を除く。）</v>
      </c>
      <c r="CQ79" s="160" t="s">
        <v>338</v>
      </c>
      <c r="CR79" s="160" t="s">
        <v>542</v>
      </c>
    </row>
    <row r="80" spans="1:96" ht="13.5" customHeight="1" x14ac:dyDescent="0.15">
      <c r="B80" s="64" t="s">
        <v>131</v>
      </c>
      <c r="N80" s="275"/>
      <c r="O80" s="275"/>
      <c r="P80" s="275"/>
      <c r="Q80" s="111"/>
      <c r="R80" s="111"/>
      <c r="AN80" s="64" t="s">
        <v>479</v>
      </c>
      <c r="CP80" s="160" t="str">
        <f t="shared" si="4"/>
        <v>08350:自動車修理工場</v>
      </c>
      <c r="CQ80" s="160" t="s">
        <v>339</v>
      </c>
      <c r="CR80" s="160" t="s">
        <v>340</v>
      </c>
    </row>
    <row r="81" spans="1:97" ht="13.5" customHeight="1" x14ac:dyDescent="0.15">
      <c r="B81" s="64" t="s">
        <v>132</v>
      </c>
      <c r="N81" s="275"/>
      <c r="O81" s="275"/>
      <c r="P81" s="275"/>
      <c r="Q81" s="111"/>
      <c r="R81" s="111"/>
      <c r="AN81" s="64" t="s">
        <v>590</v>
      </c>
      <c r="CP81" s="160" t="str">
        <f t="shared" ref="CP81:CP112" si="5">CQ81&amp;":"&amp;CR81</f>
        <v>08360:危険物の貯蔵又は処理に供するもの</v>
      </c>
      <c r="CQ81" s="160" t="s">
        <v>341</v>
      </c>
      <c r="CR81" s="160" t="s">
        <v>342</v>
      </c>
    </row>
    <row r="82" spans="1:97" ht="6.75" customHeight="1" x14ac:dyDescent="0.15">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90"/>
      <c r="CP82" s="160" t="str">
        <f t="shared" si="5"/>
        <v>08370:ボーリング場、スケート場、水泳場、スキー場、ゴルフ練習場又はバッティング練習場</v>
      </c>
      <c r="CQ82" s="160" t="s">
        <v>343</v>
      </c>
      <c r="CR82" s="160" t="s">
        <v>344</v>
      </c>
    </row>
    <row r="83" spans="1:97" ht="6.75" customHeight="1" x14ac:dyDescent="0.15">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CP83" s="160" t="str">
        <f t="shared" si="5"/>
        <v>08380:体育館又はスポーツの練習場（前項に掲げるものを除く。）</v>
      </c>
      <c r="CQ83" s="160" t="s">
        <v>345</v>
      </c>
      <c r="CR83" s="160" t="s">
        <v>543</v>
      </c>
    </row>
    <row r="84" spans="1:97" ht="13.5" customHeight="1" x14ac:dyDescent="0.15">
      <c r="A84" s="64" t="s">
        <v>52</v>
      </c>
      <c r="J84" s="65" t="s">
        <v>269</v>
      </c>
      <c r="K84" s="64" t="s">
        <v>275</v>
      </c>
      <c r="Q84" s="86" t="s">
        <v>268</v>
      </c>
      <c r="R84" s="65" t="s">
        <v>269</v>
      </c>
      <c r="S84" s="86" t="s">
        <v>276</v>
      </c>
      <c r="T84" s="65"/>
      <c r="U84" s="65"/>
      <c r="V84" s="65"/>
      <c r="W84" s="65"/>
      <c r="X84" s="65"/>
      <c r="Y84" s="64" t="s">
        <v>268</v>
      </c>
      <c r="CP84" s="160" t="str">
        <f t="shared" si="5"/>
        <v>08390:マージャン屋、ぱちんこ屋、射的場、勝馬投票券発売所、場外車券売場その他これらに類するもの又はカラオケボックスその他これらに類するもの</v>
      </c>
      <c r="CQ84" s="160" t="s">
        <v>346</v>
      </c>
      <c r="CR84" s="160" t="s">
        <v>347</v>
      </c>
    </row>
    <row r="85" spans="1:97" ht="13.5" customHeight="1" x14ac:dyDescent="0.15">
      <c r="B85" s="64" t="s">
        <v>133</v>
      </c>
      <c r="J85" s="65" t="s">
        <v>269</v>
      </c>
      <c r="K85" s="274"/>
      <c r="L85" s="274"/>
      <c r="M85" s="274"/>
      <c r="N85" s="274"/>
      <c r="O85" s="274"/>
      <c r="P85" s="274"/>
      <c r="Q85" s="112" t="s">
        <v>268</v>
      </c>
      <c r="R85" s="113" t="s">
        <v>269</v>
      </c>
      <c r="S85" s="274"/>
      <c r="T85" s="274"/>
      <c r="U85" s="274"/>
      <c r="V85" s="274"/>
      <c r="W85" s="274"/>
      <c r="X85" s="274"/>
      <c r="Y85" s="64" t="s">
        <v>268</v>
      </c>
      <c r="Z85" s="101" t="s">
        <v>277</v>
      </c>
      <c r="CP85" s="160" t="str">
        <f t="shared" si="5"/>
        <v>08400:ホテル又は旅館</v>
      </c>
      <c r="CQ85" s="160" t="s">
        <v>348</v>
      </c>
      <c r="CR85" s="160" t="s">
        <v>349</v>
      </c>
    </row>
    <row r="86" spans="1:97" ht="13.5" customHeight="1" x14ac:dyDescent="0.15">
      <c r="B86" s="64" t="s">
        <v>134</v>
      </c>
      <c r="H86" s="64" t="s">
        <v>135</v>
      </c>
      <c r="J86" s="65" t="s">
        <v>269</v>
      </c>
      <c r="K86" s="275"/>
      <c r="L86" s="275"/>
      <c r="M86" s="275"/>
      <c r="N86" s="275"/>
      <c r="O86" s="275"/>
      <c r="P86" s="275"/>
      <c r="Q86" s="64" t="s">
        <v>268</v>
      </c>
      <c r="R86" s="65" t="s">
        <v>269</v>
      </c>
      <c r="S86" s="275"/>
      <c r="T86" s="275"/>
      <c r="U86" s="275"/>
      <c r="V86" s="275"/>
      <c r="W86" s="275"/>
      <c r="X86" s="275"/>
      <c r="Y86" s="64" t="s">
        <v>268</v>
      </c>
      <c r="Z86" s="101" t="s">
        <v>185</v>
      </c>
      <c r="AN86" s="130"/>
      <c r="AO86" s="130"/>
      <c r="AP86" s="130"/>
      <c r="AQ86" s="130"/>
      <c r="AR86" s="130"/>
      <c r="CP86" s="160" t="str">
        <f t="shared" si="5"/>
        <v>08410:自動車教習所</v>
      </c>
      <c r="CQ86" s="160" t="s">
        <v>350</v>
      </c>
      <c r="CR86" s="160" t="s">
        <v>351</v>
      </c>
    </row>
    <row r="87" spans="1:97" ht="13.5" customHeight="1" x14ac:dyDescent="0.15">
      <c r="H87" s="64" t="s">
        <v>136</v>
      </c>
      <c r="J87" s="65" t="s">
        <v>269</v>
      </c>
      <c r="K87" s="275"/>
      <c r="L87" s="275"/>
      <c r="M87" s="275"/>
      <c r="N87" s="275"/>
      <c r="O87" s="275"/>
      <c r="P87" s="275"/>
      <c r="Q87" s="64" t="s">
        <v>268</v>
      </c>
      <c r="R87" s="65" t="s">
        <v>269</v>
      </c>
      <c r="S87" s="275"/>
      <c r="T87" s="275"/>
      <c r="U87" s="275"/>
      <c r="V87" s="275"/>
      <c r="W87" s="275"/>
      <c r="X87" s="275"/>
      <c r="Y87" s="64" t="s">
        <v>268</v>
      </c>
      <c r="Z87" s="101" t="s">
        <v>185</v>
      </c>
      <c r="CP87" s="160" t="str">
        <f t="shared" si="5"/>
        <v>08420:畜舎</v>
      </c>
      <c r="CQ87" s="160" t="s">
        <v>352</v>
      </c>
      <c r="CR87" s="160" t="s">
        <v>353</v>
      </c>
    </row>
    <row r="88" spans="1:97" ht="13.5" customHeight="1" x14ac:dyDescent="0.15">
      <c r="B88" s="64" t="s">
        <v>137</v>
      </c>
      <c r="G88" s="66"/>
      <c r="H88" s="278"/>
      <c r="I88" s="278"/>
      <c r="J88" s="278"/>
      <c r="K88" s="278"/>
      <c r="L88" s="278"/>
      <c r="M88" s="278"/>
      <c r="N88" s="278"/>
      <c r="O88" s="278"/>
      <c r="P88" s="278"/>
      <c r="Q88" s="278"/>
      <c r="R88" s="278"/>
      <c r="S88" s="278"/>
      <c r="T88" s="278"/>
      <c r="U88" s="66"/>
      <c r="V88" s="261" t="s">
        <v>76</v>
      </c>
      <c r="W88" s="261"/>
      <c r="X88" s="261"/>
      <c r="Y88" s="261"/>
      <c r="Z88" s="261"/>
      <c r="AA88" s="261"/>
      <c r="AB88" s="261"/>
      <c r="AC88" s="261"/>
      <c r="AD88" s="261"/>
      <c r="AE88" s="261"/>
      <c r="AF88" s="261"/>
      <c r="AG88" s="261"/>
      <c r="AN88" s="92" t="s">
        <v>488</v>
      </c>
      <c r="AX88" s="64" t="s">
        <v>589</v>
      </c>
      <c r="CP88" s="160" t="str">
        <f t="shared" si="5"/>
        <v>08430:堆肥舎又は水産物の増殖場若しくは養殖場</v>
      </c>
      <c r="CQ88" s="160" t="s">
        <v>354</v>
      </c>
      <c r="CR88" s="160" t="s">
        <v>355</v>
      </c>
    </row>
    <row r="89" spans="1:97" ht="13.5" customHeight="1" x14ac:dyDescent="0.15">
      <c r="B89" s="64" t="s">
        <v>178</v>
      </c>
      <c r="W89" s="101" t="s">
        <v>9</v>
      </c>
      <c r="X89" s="64" t="s">
        <v>158</v>
      </c>
      <c r="Z89" s="101" t="s">
        <v>9</v>
      </c>
      <c r="AA89" s="64" t="s">
        <v>159</v>
      </c>
      <c r="AO89" s="64" t="s">
        <v>549</v>
      </c>
      <c r="CP89" s="160" t="str">
        <f t="shared" si="5"/>
        <v>08438:日用品の販売を主たる目的とする店舗</v>
      </c>
      <c r="CQ89" s="160" t="s">
        <v>356</v>
      </c>
      <c r="CR89" s="160" t="s">
        <v>357</v>
      </c>
    </row>
    <row r="90" spans="1:97" ht="13.5" customHeight="1" x14ac:dyDescent="0.15">
      <c r="B90" s="64" t="s">
        <v>179</v>
      </c>
      <c r="CP90" s="160" t="str">
        <f t="shared" si="5"/>
        <v>08440:百貨店、マーケットその他の物品販売業を営む店舗（前項に掲げるもの及び専ら性的好奇心をそそる写真その他の物品の販売を行うものを除く。）</v>
      </c>
      <c r="CQ90" s="160" t="s">
        <v>358</v>
      </c>
      <c r="CR90" s="160" t="s">
        <v>544</v>
      </c>
    </row>
    <row r="91" spans="1:97" ht="13.5" customHeight="1" x14ac:dyDescent="0.15">
      <c r="E91" s="101" t="s">
        <v>9</v>
      </c>
      <c r="F91" s="64" t="s">
        <v>180</v>
      </c>
      <c r="N91" s="101" t="s">
        <v>9</v>
      </c>
      <c r="O91" s="64" t="s">
        <v>181</v>
      </c>
      <c r="W91" s="101" t="s">
        <v>9</v>
      </c>
      <c r="X91" s="64" t="s">
        <v>182</v>
      </c>
      <c r="CP91" s="160" t="str">
        <f t="shared" si="5"/>
        <v>08450:飲食店（次項に掲げるものを除く。）</v>
      </c>
      <c r="CQ91" s="160" t="s">
        <v>359</v>
      </c>
      <c r="CR91" s="160" t="s">
        <v>559</v>
      </c>
    </row>
    <row r="92" spans="1:97" ht="6.75" customHeight="1" x14ac:dyDescent="0.15">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90"/>
      <c r="CP92" s="160" t="str">
        <f t="shared" si="5"/>
        <v>08452:食堂又は喫茶店</v>
      </c>
      <c r="CQ92" s="160" t="s">
        <v>360</v>
      </c>
      <c r="CR92" s="160" t="s">
        <v>361</v>
      </c>
    </row>
    <row r="93" spans="1:97" ht="6.75" customHeight="1" x14ac:dyDescent="0.15">
      <c r="A93" s="89"/>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90"/>
      <c r="CP93" s="160" t="str">
        <f t="shared" si="5"/>
        <v>08456:理髪店、美容院、クリーニング取次店、質屋、貸衣装屋、貸本屋その他これらに類するサービス業を営む店舗、洋服店、畳屋、建具屋、自転車店、家庭電気器具店その他これらに類するサービス業を営む店舗、自家販売のために食品製造業を営むパン屋、米屋、豆腐屋、菓子屋その他これらに類するもの、又は学習塾、華道教室、囲碁教室その他これらに類する施設</v>
      </c>
      <c r="CQ93" s="160" t="s">
        <v>362</v>
      </c>
      <c r="CR93" s="160" t="s">
        <v>548</v>
      </c>
      <c r="CS93" s="163" t="s">
        <v>545</v>
      </c>
    </row>
    <row r="94" spans="1:97" ht="13.5" customHeight="1" x14ac:dyDescent="0.15">
      <c r="A94" s="90" t="s">
        <v>138</v>
      </c>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CP94" s="160" t="str">
        <f t="shared" si="5"/>
        <v>08458:銀行の支店、損害保険代理店、宅地建物取引業を営む店舗そのたこれらに類するサービス業を営む店舗</v>
      </c>
      <c r="CQ94" s="160" t="s">
        <v>363</v>
      </c>
      <c r="CR94" s="160" t="s">
        <v>364</v>
      </c>
    </row>
    <row r="95" spans="1:97" ht="13.5" customHeight="1" x14ac:dyDescent="0.15">
      <c r="A95" s="90"/>
      <c r="B95" s="90"/>
      <c r="C95" s="90"/>
      <c r="D95" s="90"/>
      <c r="E95" s="267"/>
      <c r="F95" s="267"/>
      <c r="G95" s="267"/>
      <c r="H95" s="267"/>
      <c r="I95" s="267"/>
      <c r="J95" s="267"/>
      <c r="K95" s="267"/>
      <c r="L95" s="267"/>
      <c r="M95" s="267"/>
      <c r="N95" s="267"/>
      <c r="O95" s="267"/>
      <c r="P95" s="267"/>
      <c r="Q95" s="267"/>
      <c r="R95" s="267"/>
      <c r="S95" s="267"/>
      <c r="T95" s="267"/>
      <c r="U95" s="267"/>
      <c r="V95" s="267"/>
      <c r="W95" s="267"/>
      <c r="X95" s="267"/>
      <c r="Y95" s="267"/>
      <c r="Z95" s="267"/>
      <c r="AA95" s="267"/>
      <c r="AB95" s="267"/>
      <c r="AC95" s="267"/>
      <c r="AD95" s="267"/>
      <c r="AE95" s="267"/>
      <c r="AF95" s="267"/>
      <c r="AG95" s="267"/>
      <c r="AH95" s="267"/>
      <c r="AI95" s="267"/>
      <c r="AJ95" s="164"/>
      <c r="CP95" s="160" t="str">
        <f t="shared" si="5"/>
        <v>08460:物品販売業を営む店舗以外の店舗（前２項に掲げるものを除く。）</v>
      </c>
      <c r="CQ95" s="160" t="s">
        <v>365</v>
      </c>
      <c r="CR95" s="160" t="s">
        <v>546</v>
      </c>
    </row>
    <row r="96" spans="1:97" ht="13.5" customHeight="1" x14ac:dyDescent="0.15">
      <c r="A96" s="90"/>
      <c r="B96" s="90"/>
      <c r="C96" s="90"/>
      <c r="D96" s="90"/>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164"/>
      <c r="AN96" s="64" t="s">
        <v>646</v>
      </c>
      <c r="CP96" s="160" t="str">
        <f t="shared" si="5"/>
        <v>08470:事務所</v>
      </c>
      <c r="CQ96" s="160" t="s">
        <v>366</v>
      </c>
      <c r="CR96" s="160" t="s">
        <v>367</v>
      </c>
    </row>
    <row r="97" spans="1:96" ht="13.5" customHeight="1" x14ac:dyDescent="0.15">
      <c r="A97" s="90"/>
      <c r="B97" s="90"/>
      <c r="C97" s="90"/>
      <c r="D97" s="90"/>
      <c r="E97" s="267"/>
      <c r="F97" s="267"/>
      <c r="G97" s="267"/>
      <c r="H97" s="267"/>
      <c r="I97" s="267"/>
      <c r="J97" s="267"/>
      <c r="K97" s="267"/>
      <c r="L97" s="267"/>
      <c r="M97" s="267"/>
      <c r="N97" s="267"/>
      <c r="O97" s="267"/>
      <c r="P97" s="267"/>
      <c r="Q97" s="267"/>
      <c r="R97" s="267"/>
      <c r="S97" s="267"/>
      <c r="T97" s="267"/>
      <c r="U97" s="267"/>
      <c r="V97" s="267"/>
      <c r="W97" s="267"/>
      <c r="X97" s="267"/>
      <c r="Y97" s="267"/>
      <c r="Z97" s="267"/>
      <c r="AA97" s="267"/>
      <c r="AB97" s="267"/>
      <c r="AC97" s="267"/>
      <c r="AD97" s="267"/>
      <c r="AE97" s="267"/>
      <c r="AF97" s="267"/>
      <c r="AG97" s="267"/>
      <c r="AH97" s="267"/>
      <c r="AI97" s="267"/>
      <c r="AJ97" s="164"/>
      <c r="CP97" s="160" t="str">
        <f t="shared" si="5"/>
        <v>08480:映画スタジオ又はテレビスタジオ</v>
      </c>
      <c r="CQ97" s="160" t="s">
        <v>368</v>
      </c>
      <c r="CR97" s="160" t="s">
        <v>369</v>
      </c>
    </row>
    <row r="98" spans="1:96" ht="13.5" customHeight="1" x14ac:dyDescent="0.15">
      <c r="A98" s="90"/>
      <c r="B98" s="90"/>
      <c r="C98" s="90"/>
      <c r="D98" s="90"/>
      <c r="E98" s="267"/>
      <c r="F98" s="267"/>
      <c r="G98" s="267"/>
      <c r="H98" s="267"/>
      <c r="I98" s="267"/>
      <c r="J98" s="267"/>
      <c r="K98" s="267"/>
      <c r="L98" s="267"/>
      <c r="M98" s="267"/>
      <c r="N98" s="267"/>
      <c r="O98" s="267"/>
      <c r="P98" s="267"/>
      <c r="Q98" s="267"/>
      <c r="R98" s="267"/>
      <c r="S98" s="267"/>
      <c r="T98" s="267"/>
      <c r="U98" s="267"/>
      <c r="V98" s="267"/>
      <c r="W98" s="267"/>
      <c r="X98" s="267"/>
      <c r="Y98" s="267"/>
      <c r="Z98" s="267"/>
      <c r="AA98" s="267"/>
      <c r="AB98" s="267"/>
      <c r="AC98" s="267"/>
      <c r="AD98" s="267"/>
      <c r="AE98" s="267"/>
      <c r="AF98" s="267"/>
      <c r="AG98" s="267"/>
      <c r="AH98" s="267"/>
      <c r="AI98" s="267"/>
      <c r="AJ98" s="164"/>
      <c r="CP98" s="160" t="str">
        <f t="shared" si="5"/>
        <v>08490:自動車車庫</v>
      </c>
      <c r="CQ98" s="160" t="s">
        <v>370</v>
      </c>
      <c r="CR98" s="160" t="s">
        <v>371</v>
      </c>
    </row>
    <row r="99" spans="1:96" ht="13.5" customHeight="1" x14ac:dyDescent="0.15">
      <c r="A99" s="90"/>
      <c r="B99" s="90"/>
      <c r="C99" s="90"/>
      <c r="D99" s="90"/>
      <c r="E99" s="267"/>
      <c r="F99" s="267"/>
      <c r="G99" s="267"/>
      <c r="H99" s="267"/>
      <c r="I99" s="267"/>
      <c r="J99" s="267"/>
      <c r="K99" s="267"/>
      <c r="L99" s="267"/>
      <c r="M99" s="267"/>
      <c r="N99" s="267"/>
      <c r="O99" s="267"/>
      <c r="P99" s="267"/>
      <c r="Q99" s="267"/>
      <c r="R99" s="267"/>
      <c r="S99" s="267"/>
      <c r="T99" s="267"/>
      <c r="U99" s="267"/>
      <c r="V99" s="267"/>
      <c r="W99" s="267"/>
      <c r="X99" s="267"/>
      <c r="Y99" s="267"/>
      <c r="Z99" s="267"/>
      <c r="AA99" s="267"/>
      <c r="AB99" s="267"/>
      <c r="AC99" s="267"/>
      <c r="AD99" s="267"/>
      <c r="AE99" s="267"/>
      <c r="AF99" s="267"/>
      <c r="AG99" s="267"/>
      <c r="AH99" s="267"/>
      <c r="AI99" s="267"/>
      <c r="AJ99" s="164"/>
      <c r="CP99" s="160" t="str">
        <f t="shared" si="5"/>
        <v>08500:自転車駐車場</v>
      </c>
      <c r="CQ99" s="160" t="s">
        <v>372</v>
      </c>
      <c r="CR99" s="160" t="s">
        <v>373</v>
      </c>
    </row>
    <row r="100" spans="1:96" ht="13.5" customHeight="1" x14ac:dyDescent="0.15">
      <c r="A100" s="90"/>
      <c r="B100" s="90"/>
      <c r="C100" s="90"/>
      <c r="D100" s="90"/>
      <c r="E100" s="267"/>
      <c r="F100" s="267"/>
      <c r="G100" s="267"/>
      <c r="H100" s="267"/>
      <c r="I100" s="267"/>
      <c r="J100" s="267"/>
      <c r="K100" s="267"/>
      <c r="L100" s="267"/>
      <c r="M100" s="267"/>
      <c r="N100" s="267"/>
      <c r="O100" s="267"/>
      <c r="P100" s="267"/>
      <c r="Q100" s="267"/>
      <c r="R100" s="267"/>
      <c r="S100" s="267"/>
      <c r="T100" s="267"/>
      <c r="U100" s="267"/>
      <c r="V100" s="267"/>
      <c r="W100" s="267"/>
      <c r="X100" s="267"/>
      <c r="Y100" s="267"/>
      <c r="Z100" s="267"/>
      <c r="AA100" s="267"/>
      <c r="AB100" s="267"/>
      <c r="AC100" s="267"/>
      <c r="AD100" s="267"/>
      <c r="AE100" s="267"/>
      <c r="AF100" s="267"/>
      <c r="AG100" s="267"/>
      <c r="AH100" s="267"/>
      <c r="AI100" s="267"/>
      <c r="AJ100" s="164"/>
      <c r="CP100" s="160" t="str">
        <f t="shared" si="5"/>
        <v>08510:倉庫業を営む倉庫</v>
      </c>
      <c r="CQ100" s="160" t="s">
        <v>374</v>
      </c>
      <c r="CR100" s="160" t="s">
        <v>375</v>
      </c>
    </row>
    <row r="101" spans="1:96" ht="13.5" customHeight="1" x14ac:dyDescent="0.15">
      <c r="E101" s="267"/>
      <c r="F101" s="267"/>
      <c r="G101" s="267"/>
      <c r="H101" s="267"/>
      <c r="I101" s="267"/>
      <c r="J101" s="267"/>
      <c r="K101" s="267"/>
      <c r="L101" s="267"/>
      <c r="M101" s="267"/>
      <c r="N101" s="267"/>
      <c r="O101" s="267"/>
      <c r="P101" s="267"/>
      <c r="Q101" s="267"/>
      <c r="R101" s="267"/>
      <c r="S101" s="267"/>
      <c r="T101" s="267"/>
      <c r="U101" s="267"/>
      <c r="V101" s="267"/>
      <c r="W101" s="267"/>
      <c r="X101" s="267"/>
      <c r="Y101" s="267"/>
      <c r="Z101" s="267"/>
      <c r="AA101" s="267"/>
      <c r="AB101" s="267"/>
      <c r="AC101" s="267"/>
      <c r="AD101" s="267"/>
      <c r="AE101" s="267"/>
      <c r="AF101" s="267"/>
      <c r="AG101" s="267"/>
      <c r="AH101" s="267"/>
      <c r="AI101" s="267"/>
      <c r="AJ101" s="164"/>
      <c r="CP101" s="160" t="str">
        <f t="shared" si="5"/>
        <v>08520:倉庫業を営まない倉庫</v>
      </c>
      <c r="CQ101" s="160" t="s">
        <v>376</v>
      </c>
      <c r="CR101" s="160" t="s">
        <v>377</v>
      </c>
    </row>
    <row r="102" spans="1:96" ht="6.75" customHeight="1" x14ac:dyDescent="0.15">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90"/>
      <c r="CP102" s="160" t="str">
        <f t="shared" si="5"/>
        <v>08530:劇場、映画館又は演芸場</v>
      </c>
      <c r="CQ102" s="160" t="s">
        <v>378</v>
      </c>
      <c r="CR102" s="160" t="s">
        <v>379</v>
      </c>
    </row>
    <row r="103" spans="1:96" ht="6.75" customHeight="1" x14ac:dyDescent="0.15">
      <c r="CP103" s="160" t="str">
        <f t="shared" si="5"/>
        <v>08540:観覧場</v>
      </c>
      <c r="CQ103" s="160" t="s">
        <v>380</v>
      </c>
      <c r="CR103" s="160" t="s">
        <v>381</v>
      </c>
    </row>
    <row r="104" spans="1:96" ht="13.5" customHeight="1" x14ac:dyDescent="0.15">
      <c r="A104" s="64" t="s">
        <v>637</v>
      </c>
      <c r="J104" s="66"/>
      <c r="K104" s="244" t="s">
        <v>648</v>
      </c>
      <c r="L104" s="244"/>
      <c r="M104" s="151"/>
      <c r="N104" s="66" t="s">
        <v>139</v>
      </c>
      <c r="O104" s="151"/>
      <c r="P104" s="66" t="s">
        <v>68</v>
      </c>
      <c r="Q104" s="151"/>
      <c r="R104" s="66" t="s">
        <v>141</v>
      </c>
      <c r="S104" s="66"/>
      <c r="T104" s="66"/>
      <c r="U104" s="66"/>
      <c r="V104" s="66"/>
      <c r="W104" s="66"/>
      <c r="X104" s="66"/>
      <c r="Y104" s="66"/>
      <c r="Z104" s="66"/>
      <c r="AA104" s="66"/>
      <c r="AB104" s="66"/>
      <c r="AC104" s="66"/>
      <c r="AD104" s="66"/>
      <c r="AE104" s="66"/>
      <c r="AF104" s="66"/>
      <c r="AG104" s="66"/>
      <c r="AH104" s="66"/>
      <c r="AN104" s="64" t="s">
        <v>645</v>
      </c>
      <c r="CP104" s="160" t="str">
        <f t="shared" si="5"/>
        <v>08550:公会堂又は集会場</v>
      </c>
      <c r="CQ104" s="160" t="s">
        <v>382</v>
      </c>
      <c r="CR104" s="160" t="s">
        <v>383</v>
      </c>
    </row>
    <row r="105" spans="1:96" ht="6.95" customHeight="1" x14ac:dyDescent="0.15">
      <c r="A105" s="68"/>
      <c r="B105" s="68"/>
      <c r="C105" s="68"/>
      <c r="D105" s="68"/>
      <c r="E105" s="68"/>
      <c r="F105" s="68"/>
      <c r="G105" s="68"/>
      <c r="H105" s="68"/>
      <c r="I105" s="68"/>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68"/>
      <c r="AJ105" s="90"/>
      <c r="CP105" s="160" t="str">
        <f t="shared" si="5"/>
        <v>08560:展示場</v>
      </c>
      <c r="CQ105" s="160" t="s">
        <v>384</v>
      </c>
      <c r="CR105" s="160" t="s">
        <v>385</v>
      </c>
    </row>
    <row r="106" spans="1:96" ht="6.95" customHeight="1" x14ac:dyDescent="0.15">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CP106" s="160" t="str">
        <f t="shared" si="5"/>
        <v>08570:料理店</v>
      </c>
      <c r="CQ106" s="160" t="s">
        <v>386</v>
      </c>
      <c r="CR106" s="160" t="s">
        <v>387</v>
      </c>
    </row>
    <row r="107" spans="1:96" ht="13.5" customHeight="1" x14ac:dyDescent="0.15">
      <c r="A107" s="64" t="s">
        <v>638</v>
      </c>
      <c r="J107" s="66"/>
      <c r="K107" s="244" t="s">
        <v>648</v>
      </c>
      <c r="L107" s="244"/>
      <c r="M107" s="151"/>
      <c r="N107" s="66" t="s">
        <v>139</v>
      </c>
      <c r="O107" s="151"/>
      <c r="P107" s="66" t="s">
        <v>69</v>
      </c>
      <c r="Q107" s="151"/>
      <c r="R107" s="66" t="s">
        <v>141</v>
      </c>
      <c r="S107" s="66"/>
      <c r="T107" s="66"/>
      <c r="U107" s="66"/>
      <c r="V107" s="66"/>
      <c r="W107" s="66"/>
      <c r="X107" s="66"/>
      <c r="Y107" s="66"/>
      <c r="Z107" s="66"/>
      <c r="AA107" s="66"/>
      <c r="AB107" s="66"/>
      <c r="AC107" s="66"/>
      <c r="AD107" s="66"/>
      <c r="AE107" s="66"/>
      <c r="AF107" s="66"/>
      <c r="AG107" s="66"/>
      <c r="AH107" s="66"/>
      <c r="AN107" s="64" t="s">
        <v>644</v>
      </c>
      <c r="CP107" s="160" t="str">
        <f t="shared" si="5"/>
        <v>08580:キャバレー、カフェー、ナイトクラブ又はバー</v>
      </c>
      <c r="CQ107" s="160" t="s">
        <v>388</v>
      </c>
      <c r="CR107" s="160" t="s">
        <v>389</v>
      </c>
    </row>
    <row r="108" spans="1:96" ht="6.95" customHeight="1" x14ac:dyDescent="0.15">
      <c r="A108" s="68"/>
      <c r="B108" s="68"/>
      <c r="C108" s="68"/>
      <c r="D108" s="68"/>
      <c r="E108" s="68"/>
      <c r="F108" s="68"/>
      <c r="G108" s="68"/>
      <c r="H108" s="68"/>
      <c r="I108" s="68"/>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68"/>
      <c r="AJ108" s="90"/>
      <c r="CP108" s="160" t="str">
        <f t="shared" si="5"/>
        <v>08590:ダンスホール</v>
      </c>
      <c r="CQ108" s="160" t="s">
        <v>390</v>
      </c>
      <c r="CR108" s="160" t="s">
        <v>391</v>
      </c>
    </row>
    <row r="109" spans="1:96" ht="6.95" customHeight="1" x14ac:dyDescent="0.15">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CP109" s="160" t="str">
        <f t="shared" si="5"/>
        <v>08600: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v>
      </c>
      <c r="CQ109" s="160" t="s">
        <v>392</v>
      </c>
      <c r="CR109" s="160" t="s">
        <v>547</v>
      </c>
    </row>
    <row r="110" spans="1:96" ht="13.5" customHeight="1" x14ac:dyDescent="0.15">
      <c r="A110" s="64" t="s">
        <v>639</v>
      </c>
      <c r="J110" s="66"/>
      <c r="K110" s="66"/>
      <c r="L110" s="66"/>
      <c r="M110" s="66"/>
      <c r="N110" s="66"/>
      <c r="O110" s="66"/>
      <c r="P110" s="66"/>
      <c r="Q110" s="66"/>
      <c r="R110" s="66"/>
      <c r="S110" s="66" t="s">
        <v>32</v>
      </c>
      <c r="T110" s="105"/>
      <c r="U110" s="104"/>
      <c r="V110" s="104"/>
      <c r="W110" s="104"/>
      <c r="X110" s="66"/>
      <c r="Y110" s="66"/>
      <c r="Z110" s="66"/>
      <c r="AA110" s="66"/>
      <c r="AB110" s="66"/>
      <c r="AC110" s="66"/>
      <c r="AD110" s="66"/>
      <c r="AE110" s="66"/>
      <c r="AF110" s="66"/>
      <c r="AG110" s="66"/>
      <c r="AH110" s="66"/>
      <c r="CP110" s="160" t="str">
        <f t="shared" si="5"/>
        <v>08610:卸売市場</v>
      </c>
      <c r="CQ110" s="160" t="s">
        <v>393</v>
      </c>
      <c r="CR110" s="160" t="s">
        <v>394</v>
      </c>
    </row>
    <row r="111" spans="1:96" ht="13.5" customHeight="1" x14ac:dyDescent="0.15">
      <c r="D111" s="65" t="s">
        <v>265</v>
      </c>
      <c r="E111" s="64" t="s">
        <v>94</v>
      </c>
      <c r="F111" s="152"/>
      <c r="G111" s="64" t="s">
        <v>18</v>
      </c>
      <c r="H111" s="86" t="s">
        <v>266</v>
      </c>
      <c r="I111" s="244" t="s">
        <v>648</v>
      </c>
      <c r="J111" s="244"/>
      <c r="K111" s="151"/>
      <c r="L111" s="66" t="s">
        <v>139</v>
      </c>
      <c r="M111" s="151"/>
      <c r="N111" s="66" t="s">
        <v>69</v>
      </c>
      <c r="O111" s="151"/>
      <c r="P111" s="66" t="s">
        <v>141</v>
      </c>
      <c r="Q111" s="104" t="s">
        <v>265</v>
      </c>
      <c r="R111" s="273"/>
      <c r="S111" s="273"/>
      <c r="T111" s="273"/>
      <c r="U111" s="273"/>
      <c r="V111" s="273"/>
      <c r="W111" s="273"/>
      <c r="X111" s="273"/>
      <c r="Y111" s="273"/>
      <c r="Z111" s="273"/>
      <c r="AA111" s="273"/>
      <c r="AB111" s="273"/>
      <c r="AC111" s="273"/>
      <c r="AD111" s="273"/>
      <c r="AE111" s="273"/>
      <c r="AF111" s="273"/>
      <c r="AG111" s="273"/>
      <c r="AH111" s="273"/>
      <c r="AI111" s="101" t="s">
        <v>266</v>
      </c>
      <c r="AJ111" s="101"/>
      <c r="AL111" s="131"/>
      <c r="AM111" s="131"/>
      <c r="AN111" s="131"/>
      <c r="AO111" s="131"/>
      <c r="AP111" s="131"/>
      <c r="AQ111" s="131"/>
      <c r="AR111" s="131"/>
      <c r="AS111" s="131"/>
      <c r="AT111" s="131"/>
      <c r="AU111" s="131"/>
      <c r="AV111" s="131"/>
      <c r="AW111" s="131"/>
      <c r="AX111" s="131"/>
      <c r="AY111" s="131"/>
      <c r="AZ111" s="131"/>
      <c r="BA111" s="131"/>
      <c r="BB111" s="131"/>
      <c r="CP111" s="160" t="str">
        <f t="shared" si="5"/>
        <v>08620:火葬場又はと畜場、汚物処理場、ごみ焼却場その他の処理施設</v>
      </c>
      <c r="CQ111" s="160" t="s">
        <v>395</v>
      </c>
      <c r="CR111" s="160" t="s">
        <v>396</v>
      </c>
    </row>
    <row r="112" spans="1:96" ht="13.5" customHeight="1" x14ac:dyDescent="0.15">
      <c r="D112" s="65" t="s">
        <v>265</v>
      </c>
      <c r="E112" s="64" t="s">
        <v>94</v>
      </c>
      <c r="F112" s="152"/>
      <c r="G112" s="64" t="s">
        <v>18</v>
      </c>
      <c r="H112" s="86" t="s">
        <v>266</v>
      </c>
      <c r="I112" s="244" t="s">
        <v>648</v>
      </c>
      <c r="J112" s="244"/>
      <c r="K112" s="151"/>
      <c r="L112" s="66" t="s">
        <v>139</v>
      </c>
      <c r="M112" s="151"/>
      <c r="N112" s="66" t="s">
        <v>69</v>
      </c>
      <c r="O112" s="151"/>
      <c r="P112" s="66" t="s">
        <v>141</v>
      </c>
      <c r="Q112" s="104" t="s">
        <v>265</v>
      </c>
      <c r="R112" s="273"/>
      <c r="S112" s="273"/>
      <c r="T112" s="273"/>
      <c r="U112" s="273"/>
      <c r="V112" s="273"/>
      <c r="W112" s="273"/>
      <c r="X112" s="273"/>
      <c r="Y112" s="273"/>
      <c r="Z112" s="273"/>
      <c r="AA112" s="273"/>
      <c r="AB112" s="273"/>
      <c r="AC112" s="273"/>
      <c r="AD112" s="273"/>
      <c r="AE112" s="273"/>
      <c r="AF112" s="273"/>
      <c r="AG112" s="273"/>
      <c r="AH112" s="273"/>
      <c r="AI112" s="101" t="s">
        <v>266</v>
      </c>
      <c r="AJ112" s="101"/>
      <c r="CP112" s="160" t="str">
        <f t="shared" si="5"/>
        <v>08990:その他</v>
      </c>
      <c r="CQ112" s="160" t="s">
        <v>397</v>
      </c>
      <c r="CR112" s="160" t="s">
        <v>398</v>
      </c>
    </row>
    <row r="113" spans="1:96" ht="13.5" customHeight="1" x14ac:dyDescent="0.15">
      <c r="D113" s="65" t="s">
        <v>265</v>
      </c>
      <c r="E113" s="64" t="s">
        <v>94</v>
      </c>
      <c r="F113" s="152"/>
      <c r="G113" s="64" t="s">
        <v>18</v>
      </c>
      <c r="H113" s="86" t="s">
        <v>266</v>
      </c>
      <c r="I113" s="244" t="s">
        <v>648</v>
      </c>
      <c r="J113" s="244"/>
      <c r="K113" s="151"/>
      <c r="L113" s="66" t="s">
        <v>139</v>
      </c>
      <c r="M113" s="151"/>
      <c r="N113" s="66" t="s">
        <v>69</v>
      </c>
      <c r="O113" s="151"/>
      <c r="P113" s="66" t="s">
        <v>141</v>
      </c>
      <c r="Q113" s="104" t="s">
        <v>265</v>
      </c>
      <c r="R113" s="273"/>
      <c r="S113" s="273"/>
      <c r="T113" s="273"/>
      <c r="U113" s="273"/>
      <c r="V113" s="273"/>
      <c r="W113" s="273"/>
      <c r="X113" s="273"/>
      <c r="Y113" s="273"/>
      <c r="Z113" s="273"/>
      <c r="AA113" s="273"/>
      <c r="AB113" s="273"/>
      <c r="AC113" s="273"/>
      <c r="AD113" s="273"/>
      <c r="AE113" s="273"/>
      <c r="AF113" s="273"/>
      <c r="AG113" s="273"/>
      <c r="AH113" s="273"/>
      <c r="AI113" s="101" t="s">
        <v>266</v>
      </c>
      <c r="AJ113" s="101"/>
    </row>
    <row r="114" spans="1:96" ht="6.95" customHeight="1" x14ac:dyDescent="0.15">
      <c r="A114" s="68"/>
      <c r="B114" s="68"/>
      <c r="C114" s="68"/>
      <c r="D114" s="68"/>
      <c r="E114" s="68"/>
      <c r="F114" s="68"/>
      <c r="G114" s="68"/>
      <c r="H114" s="68"/>
      <c r="I114" s="68"/>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68"/>
      <c r="AJ114" s="90"/>
    </row>
    <row r="115" spans="1:96" ht="6.95" customHeight="1" x14ac:dyDescent="0.15"/>
    <row r="116" spans="1:96" ht="13.5" customHeight="1" x14ac:dyDescent="0.15">
      <c r="A116" s="64" t="s">
        <v>640</v>
      </c>
    </row>
    <row r="117" spans="1:96" ht="13.5" customHeight="1" x14ac:dyDescent="0.15">
      <c r="B117" s="64" t="s">
        <v>641</v>
      </c>
      <c r="E117" s="151"/>
      <c r="F117" s="151"/>
      <c r="G117" s="151"/>
      <c r="H117" s="151"/>
      <c r="I117" s="151"/>
      <c r="J117" s="151"/>
      <c r="K117" s="268"/>
      <c r="L117" s="268"/>
      <c r="M117" s="268"/>
      <c r="N117" s="268"/>
      <c r="O117" s="268"/>
      <c r="P117" s="268"/>
      <c r="Q117" s="268"/>
      <c r="R117" s="268"/>
      <c r="S117" s="268"/>
      <c r="T117" s="268"/>
      <c r="U117" s="268"/>
      <c r="V117" s="268"/>
      <c r="W117" s="268"/>
      <c r="X117" s="268"/>
      <c r="Y117" s="268"/>
      <c r="Z117" s="268"/>
      <c r="AA117" s="151"/>
      <c r="AB117" s="151"/>
      <c r="AC117" s="151"/>
      <c r="AD117" s="151"/>
      <c r="AE117" s="151"/>
      <c r="AF117" s="151"/>
      <c r="AG117" s="151"/>
      <c r="AH117" s="151"/>
      <c r="AI117" s="151"/>
      <c r="AJ117" s="105"/>
      <c r="AM117" s="64" t="s">
        <v>467</v>
      </c>
    </row>
    <row r="118" spans="1:96" ht="13.5" customHeight="1" x14ac:dyDescent="0.15">
      <c r="B118" s="263" t="s">
        <v>642</v>
      </c>
      <c r="C118" s="263"/>
      <c r="D118" s="263"/>
      <c r="E118" s="263"/>
      <c r="F118" s="263"/>
      <c r="G118" s="263"/>
      <c r="H118" s="263"/>
      <c r="I118" s="263"/>
      <c r="J118" s="263"/>
      <c r="K118" s="268"/>
      <c r="L118" s="268"/>
      <c r="M118" s="268"/>
      <c r="N118" s="268"/>
      <c r="O118" s="268"/>
      <c r="P118" s="268"/>
      <c r="Q118" s="268"/>
      <c r="R118" s="268"/>
      <c r="S118" s="268"/>
      <c r="T118" s="268"/>
      <c r="U118" s="268"/>
      <c r="V118" s="268"/>
      <c r="W118" s="268"/>
      <c r="X118" s="268"/>
      <c r="Y118" s="268"/>
      <c r="Z118" s="268"/>
      <c r="AA118" s="151"/>
      <c r="AB118" s="151"/>
      <c r="AC118" s="151"/>
      <c r="AD118" s="151"/>
      <c r="AE118" s="151"/>
      <c r="AF118" s="151"/>
      <c r="AG118" s="151"/>
      <c r="AH118" s="151"/>
      <c r="AI118" s="151"/>
      <c r="AJ118" s="105"/>
      <c r="AM118" s="64" t="s">
        <v>466</v>
      </c>
    </row>
    <row r="119" spans="1:96" ht="13.5" customHeight="1" x14ac:dyDescent="0.15">
      <c r="B119" s="64" t="s">
        <v>643</v>
      </c>
      <c r="E119" s="151"/>
      <c r="F119" s="151"/>
      <c r="G119" s="151"/>
      <c r="H119" s="151"/>
      <c r="I119" s="151"/>
      <c r="J119" s="151"/>
      <c r="K119" s="261"/>
      <c r="L119" s="261"/>
      <c r="M119" s="261"/>
      <c r="N119" s="261"/>
      <c r="O119" s="261"/>
      <c r="P119" s="261"/>
      <c r="Q119" s="261"/>
      <c r="R119" s="261"/>
      <c r="S119" s="261"/>
      <c r="T119" s="261"/>
      <c r="U119" s="261"/>
      <c r="V119" s="261"/>
      <c r="W119" s="261"/>
      <c r="X119" s="261"/>
      <c r="Y119" s="261"/>
      <c r="Z119" s="261"/>
      <c r="AA119" s="151"/>
      <c r="AB119" s="151"/>
      <c r="AC119" s="151"/>
      <c r="AD119" s="151"/>
      <c r="AE119" s="151"/>
      <c r="AF119" s="151"/>
      <c r="AG119" s="151"/>
      <c r="AH119" s="151"/>
      <c r="AI119" s="151"/>
      <c r="AJ119" s="105"/>
    </row>
    <row r="120" spans="1:96" ht="13.5" customHeight="1" x14ac:dyDescent="0.15">
      <c r="E120" s="151"/>
      <c r="F120" s="151"/>
      <c r="G120" s="151"/>
      <c r="H120" s="151"/>
      <c r="I120" s="151"/>
      <c r="J120" s="151"/>
      <c r="K120" s="151"/>
      <c r="L120" s="151"/>
      <c r="M120" s="151"/>
      <c r="N120" s="151"/>
      <c r="O120" s="151"/>
      <c r="P120" s="151"/>
      <c r="Q120" s="151"/>
      <c r="R120" s="151"/>
      <c r="S120" s="151"/>
      <c r="T120" s="151"/>
      <c r="U120" s="151"/>
      <c r="V120" s="151"/>
      <c r="W120" s="151"/>
      <c r="X120" s="151"/>
      <c r="Y120" s="151"/>
      <c r="Z120" s="151"/>
      <c r="AA120" s="151"/>
      <c r="AB120" s="151"/>
      <c r="AC120" s="151"/>
      <c r="AD120" s="151"/>
      <c r="AE120" s="151"/>
      <c r="AF120" s="151"/>
      <c r="AG120" s="151"/>
      <c r="AH120" s="151"/>
      <c r="AI120" s="151"/>
      <c r="AJ120" s="105"/>
    </row>
    <row r="121" spans="1:96" ht="13.5" customHeight="1" x14ac:dyDescent="0.15">
      <c r="E121" s="151"/>
      <c r="F121" s="151"/>
      <c r="G121" s="151"/>
      <c r="H121" s="151"/>
      <c r="I121" s="151"/>
      <c r="J121" s="151"/>
      <c r="K121" s="151"/>
      <c r="L121" s="151"/>
      <c r="M121" s="151"/>
      <c r="N121" s="151"/>
      <c r="O121" s="151"/>
      <c r="P121" s="151"/>
      <c r="Q121" s="151"/>
      <c r="R121" s="151"/>
      <c r="S121" s="151"/>
      <c r="T121" s="151"/>
      <c r="U121" s="151"/>
      <c r="V121" s="151"/>
      <c r="W121" s="151"/>
      <c r="X121" s="151"/>
      <c r="Y121" s="151"/>
      <c r="Z121" s="151"/>
      <c r="AA121" s="151"/>
      <c r="AB121" s="151"/>
      <c r="AC121" s="151"/>
      <c r="AD121" s="151"/>
      <c r="AE121" s="151"/>
      <c r="AF121" s="151"/>
      <c r="AG121" s="151"/>
      <c r="AH121" s="151"/>
      <c r="AI121" s="151"/>
      <c r="AJ121" s="105"/>
    </row>
    <row r="122" spans="1:96" ht="6.95" customHeight="1" x14ac:dyDescent="0.15">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90"/>
      <c r="CP122" s="165"/>
      <c r="CQ122" s="165"/>
      <c r="CR122" s="165"/>
    </row>
    <row r="123" spans="1:96" ht="6.95" customHeight="1" x14ac:dyDescent="0.15">
      <c r="CP123" s="165"/>
      <c r="CQ123" s="165"/>
      <c r="CR123" s="165"/>
    </row>
    <row r="124" spans="1:96" ht="13.5" customHeight="1" x14ac:dyDescent="0.15">
      <c r="A124" s="64" t="s">
        <v>142</v>
      </c>
      <c r="CP124" s="160" t="str">
        <f>CQ124&amp;":"&amp;CR124</f>
        <v>01:居住専用住宅（付属建築物を除く。）</v>
      </c>
      <c r="CQ124" s="161" t="s">
        <v>399</v>
      </c>
      <c r="CR124" s="166" t="s">
        <v>527</v>
      </c>
    </row>
    <row r="125" spans="1:96" ht="13.5" customHeight="1" x14ac:dyDescent="0.15">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261"/>
      <c r="AI125" s="261"/>
      <c r="AJ125" s="105"/>
      <c r="CP125" s="160" t="str">
        <f>CQ125&amp;":"&amp;CR125</f>
        <v>02:居住専用住宅付属建築物（物置、車庫等）</v>
      </c>
      <c r="CQ125" s="161" t="s">
        <v>400</v>
      </c>
      <c r="CR125" s="166" t="s">
        <v>401</v>
      </c>
    </row>
    <row r="126" spans="1:96" ht="13.5" customHeight="1" x14ac:dyDescent="0.15">
      <c r="E126" s="261"/>
      <c r="F126" s="261"/>
      <c r="G126" s="261"/>
      <c r="H126" s="261"/>
      <c r="I126" s="261"/>
      <c r="J126" s="261"/>
      <c r="K126" s="261"/>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261"/>
      <c r="AI126" s="261"/>
      <c r="AJ126" s="105"/>
      <c r="CP126" s="160" t="str">
        <f>CQ126&amp;":"&amp;CR126</f>
        <v>03:寮、寄宿舎、合宿所（付属建築物を除く。）</v>
      </c>
      <c r="CQ126" s="161" t="s">
        <v>402</v>
      </c>
      <c r="CR126" s="166" t="s">
        <v>528</v>
      </c>
    </row>
    <row r="127" spans="1:96" ht="13.5" customHeight="1" x14ac:dyDescent="0.15">
      <c r="E127" s="261"/>
      <c r="F127" s="261"/>
      <c r="G127" s="261"/>
      <c r="H127" s="261"/>
      <c r="I127" s="261"/>
      <c r="J127" s="261"/>
      <c r="K127" s="261"/>
      <c r="L127" s="261"/>
      <c r="M127" s="261"/>
      <c r="N127" s="261"/>
      <c r="O127" s="261"/>
      <c r="P127" s="261"/>
      <c r="Q127" s="261"/>
      <c r="R127" s="261"/>
      <c r="S127" s="261"/>
      <c r="T127" s="261"/>
      <c r="U127" s="261"/>
      <c r="V127" s="261"/>
      <c r="W127" s="261"/>
      <c r="X127" s="261"/>
      <c r="Y127" s="261"/>
      <c r="Z127" s="261"/>
      <c r="AA127" s="261"/>
      <c r="AB127" s="261"/>
      <c r="AC127" s="261"/>
      <c r="AD127" s="261"/>
      <c r="AE127" s="261"/>
      <c r="AF127" s="261"/>
      <c r="AG127" s="261"/>
      <c r="AH127" s="261"/>
      <c r="AI127" s="261"/>
      <c r="AJ127" s="105"/>
      <c r="CP127" s="160" t="str">
        <f>CQ127&amp;":"&amp;CR127</f>
        <v>04:寮、寄宿舎、合宿所付属建築物（物置、車庫等）</v>
      </c>
      <c r="CQ127" s="161" t="s">
        <v>403</v>
      </c>
      <c r="CR127" s="166" t="s">
        <v>529</v>
      </c>
    </row>
    <row r="128" spans="1:96" ht="13.5" customHeight="1" x14ac:dyDescent="0.15">
      <c r="E128" s="261"/>
      <c r="F128" s="261"/>
      <c r="G128" s="261"/>
      <c r="H128" s="261"/>
      <c r="I128" s="261"/>
      <c r="J128" s="261"/>
      <c r="K128" s="261"/>
      <c r="L128" s="261"/>
      <c r="M128" s="261"/>
      <c r="N128" s="261"/>
      <c r="O128" s="261"/>
      <c r="P128" s="261"/>
      <c r="Q128" s="261"/>
      <c r="R128" s="261"/>
      <c r="S128" s="261"/>
      <c r="T128" s="261"/>
      <c r="U128" s="261"/>
      <c r="V128" s="261"/>
      <c r="W128" s="261"/>
      <c r="X128" s="261"/>
      <c r="Y128" s="261"/>
      <c r="Z128" s="261"/>
      <c r="AA128" s="261"/>
      <c r="AB128" s="261"/>
      <c r="AC128" s="261"/>
      <c r="AD128" s="261"/>
      <c r="AE128" s="261"/>
      <c r="AF128" s="261"/>
      <c r="AG128" s="261"/>
      <c r="AH128" s="261"/>
      <c r="AI128" s="261"/>
      <c r="AJ128" s="105"/>
      <c r="CP128" s="160" t="str">
        <f>CQ128&amp;":"&amp;CR128</f>
        <v>05:他に分類されない居住専用建築物</v>
      </c>
      <c r="CQ128" s="161" t="s">
        <v>404</v>
      </c>
      <c r="CR128" s="166" t="s">
        <v>405</v>
      </c>
    </row>
    <row r="129" spans="1:96" ht="13.5" customHeight="1" x14ac:dyDescent="0.15">
      <c r="E129" s="261"/>
      <c r="F129" s="261"/>
      <c r="G129" s="261"/>
      <c r="H129" s="261"/>
      <c r="I129" s="261"/>
      <c r="J129" s="261"/>
      <c r="K129" s="261"/>
      <c r="L129" s="261"/>
      <c r="M129" s="261"/>
      <c r="N129" s="261"/>
      <c r="O129" s="261"/>
      <c r="P129" s="261"/>
      <c r="Q129" s="261"/>
      <c r="R129" s="261"/>
      <c r="S129" s="261"/>
      <c r="T129" s="261"/>
      <c r="U129" s="261"/>
      <c r="V129" s="261"/>
      <c r="W129" s="261"/>
      <c r="X129" s="261"/>
      <c r="Y129" s="261"/>
      <c r="Z129" s="261"/>
      <c r="AA129" s="261"/>
      <c r="AB129" s="261"/>
      <c r="AC129" s="261"/>
      <c r="AD129" s="261"/>
      <c r="AE129" s="261"/>
      <c r="AF129" s="261"/>
      <c r="AG129" s="261"/>
      <c r="AH129" s="261"/>
      <c r="AI129" s="261"/>
      <c r="AJ129" s="105"/>
      <c r="CP129" s="165"/>
      <c r="CQ129" s="165"/>
      <c r="CR129" s="165"/>
    </row>
    <row r="130" spans="1:96" ht="6.95" customHeight="1" x14ac:dyDescent="0.15">
      <c r="A130" s="68"/>
      <c r="B130" s="68"/>
      <c r="C130" s="68"/>
      <c r="D130" s="68"/>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32"/>
      <c r="CP130" s="165"/>
      <c r="CQ130" s="165"/>
      <c r="CR130" s="165"/>
    </row>
    <row r="131" spans="1:96" ht="6.95" customHeight="1" x14ac:dyDescent="0.15">
      <c r="CP131" s="160" t="str">
        <f t="shared" ref="CP131:CP167" si="6">CQ131&amp;":"&amp;CR131</f>
        <v>11:農業、林業、漁業、水産養殖業</v>
      </c>
      <c r="CQ131" s="161" t="s">
        <v>406</v>
      </c>
      <c r="CR131" s="166" t="s">
        <v>407</v>
      </c>
    </row>
    <row r="132" spans="1:96" ht="13.5" customHeight="1" x14ac:dyDescent="0.15">
      <c r="CP132" s="160" t="str">
        <f t="shared" si="6"/>
        <v>12:鉱業、採石業、砂利採取業</v>
      </c>
      <c r="CQ132" s="161" t="s">
        <v>408</v>
      </c>
      <c r="CR132" s="166" t="s">
        <v>508</v>
      </c>
    </row>
    <row r="133" spans="1:96" ht="13.5" customHeight="1" x14ac:dyDescent="0.15">
      <c r="CP133" s="160" t="str">
        <f t="shared" si="6"/>
        <v>13:建設業</v>
      </c>
      <c r="CQ133" s="161" t="s">
        <v>409</v>
      </c>
      <c r="CR133" s="166" t="s">
        <v>410</v>
      </c>
    </row>
    <row r="134" spans="1:96" ht="13.5" customHeight="1" x14ac:dyDescent="0.15">
      <c r="CP134" s="160" t="str">
        <f t="shared" si="6"/>
        <v>14:食品製造業、飲料・たばこ・飼料製造業、繊維工業、木材・木製品製造業、家具・装備品製造業、パルプ・紙・紙加工品製造業、印刷・同関連業、プラスチック製品製造業（記号15から記号18までに該当するものを除く。）、窯業・土石製品製造業</v>
      </c>
      <c r="CQ134" s="161" t="s">
        <v>411</v>
      </c>
      <c r="CR134" s="166" t="s">
        <v>509</v>
      </c>
    </row>
    <row r="135" spans="1:96" ht="13.5" customHeight="1" x14ac:dyDescent="0.15">
      <c r="CP135" s="160" t="str">
        <f t="shared" si="6"/>
        <v>15:化学工業、石油製品・石炭製品製造業</v>
      </c>
      <c r="CQ135" s="161" t="s">
        <v>412</v>
      </c>
      <c r="CR135" s="166" t="s">
        <v>413</v>
      </c>
    </row>
    <row r="136" spans="1:96" ht="13.5" customHeight="1" x14ac:dyDescent="0.15">
      <c r="CP136" s="160" t="str">
        <f t="shared" si="6"/>
        <v>16:鉄鋼業、非鉄金属製造業、金属製品製造業</v>
      </c>
      <c r="CQ136" s="161" t="s">
        <v>414</v>
      </c>
      <c r="CR136" s="166" t="s">
        <v>415</v>
      </c>
    </row>
    <row r="137" spans="1:96" ht="13.5" customHeight="1" x14ac:dyDescent="0.15">
      <c r="CP137" s="160" t="str">
        <f t="shared" si="6"/>
        <v>17:汎用機械器具製造業、生産用機械器具製造業、業務用機械器具製造業、電子部品・デバイス・電子回路製造業、電気機械器具製造業、情報通信機械器具製造業、輸送用機械器具製造業</v>
      </c>
      <c r="CQ137" s="161" t="s">
        <v>416</v>
      </c>
      <c r="CR137" s="166" t="s">
        <v>510</v>
      </c>
    </row>
    <row r="138" spans="1:96" ht="13.5" customHeight="1" x14ac:dyDescent="0.15">
      <c r="CP138" s="160" t="str">
        <f t="shared" si="6"/>
        <v>18:ゴム製品製造業、なめし革・同製品・毛皮製造業、その他の製造業</v>
      </c>
      <c r="CQ138" s="161" t="s">
        <v>417</v>
      </c>
      <c r="CR138" s="166" t="s">
        <v>418</v>
      </c>
    </row>
    <row r="139" spans="1:96" ht="13.5" customHeight="1" x14ac:dyDescent="0.15">
      <c r="CP139" s="160" t="str">
        <f t="shared" si="6"/>
        <v>19:電気業</v>
      </c>
      <c r="CQ139" s="161" t="s">
        <v>419</v>
      </c>
      <c r="CR139" s="166" t="s">
        <v>420</v>
      </c>
    </row>
    <row r="140" spans="1:96" ht="13.5" customHeight="1" x14ac:dyDescent="0.15">
      <c r="CP140" s="160" t="str">
        <f t="shared" si="6"/>
        <v>20:ガス業</v>
      </c>
      <c r="CQ140" s="161" t="s">
        <v>421</v>
      </c>
      <c r="CR140" s="166" t="s">
        <v>422</v>
      </c>
    </row>
    <row r="141" spans="1:96" ht="13.5" customHeight="1" x14ac:dyDescent="0.15">
      <c r="CP141" s="160" t="str">
        <f t="shared" si="6"/>
        <v>21:熱供給業</v>
      </c>
      <c r="CQ141" s="161" t="s">
        <v>423</v>
      </c>
      <c r="CR141" s="166" t="s">
        <v>424</v>
      </c>
    </row>
    <row r="142" spans="1:96" ht="13.5" customHeight="1" x14ac:dyDescent="0.15">
      <c r="CP142" s="160" t="str">
        <f t="shared" si="6"/>
        <v>22:水道業</v>
      </c>
      <c r="CQ142" s="161" t="s">
        <v>425</v>
      </c>
      <c r="CR142" s="166" t="s">
        <v>426</v>
      </c>
    </row>
    <row r="143" spans="1:96" ht="13.5" customHeight="1" x14ac:dyDescent="0.15">
      <c r="CP143" s="160" t="str">
        <f t="shared" si="6"/>
        <v>23:通信業</v>
      </c>
      <c r="CQ143" s="161" t="s">
        <v>427</v>
      </c>
      <c r="CR143" s="166" t="s">
        <v>511</v>
      </c>
    </row>
    <row r="144" spans="1:96" ht="13.5" customHeight="1" x14ac:dyDescent="0.15">
      <c r="CP144" s="160" t="str">
        <f t="shared" si="6"/>
        <v>24:放送業、情報サービス業、インターネット附随サービス業</v>
      </c>
      <c r="CQ144" s="161" t="s">
        <v>428</v>
      </c>
      <c r="CR144" s="166" t="s">
        <v>429</v>
      </c>
    </row>
    <row r="145" spans="94:96" x14ac:dyDescent="0.15">
      <c r="CP145" s="160" t="str">
        <f t="shared" si="6"/>
        <v>25:映像・音声・文字情報制作業（新聞業及び出版業を除く。）</v>
      </c>
      <c r="CQ145" s="161" t="s">
        <v>430</v>
      </c>
      <c r="CR145" s="166" t="s">
        <v>512</v>
      </c>
    </row>
    <row r="146" spans="94:96" x14ac:dyDescent="0.15">
      <c r="CP146" s="160" t="str">
        <f t="shared" si="6"/>
        <v>26:映像・音声・文字情報制作業（新聞業及び出版業に限る。）</v>
      </c>
      <c r="CQ146" s="161" t="s">
        <v>431</v>
      </c>
      <c r="CR146" s="166" t="s">
        <v>513</v>
      </c>
    </row>
    <row r="147" spans="94:96" x14ac:dyDescent="0.15">
      <c r="CP147" s="160" t="str">
        <f t="shared" si="6"/>
        <v>27:鉄道業、道路旅客運送業、道路貨物運送業、水運業、航空運輸業、倉庫業、運輸に附帯するサービス業</v>
      </c>
      <c r="CQ147" s="161" t="s">
        <v>432</v>
      </c>
      <c r="CR147" s="166" t="s">
        <v>433</v>
      </c>
    </row>
    <row r="148" spans="94:96" x14ac:dyDescent="0.15">
      <c r="CP148" s="160" t="str">
        <f t="shared" si="6"/>
        <v>28:卸売・小売業</v>
      </c>
      <c r="CQ148" s="161" t="s">
        <v>434</v>
      </c>
      <c r="CR148" s="166" t="s">
        <v>435</v>
      </c>
    </row>
    <row r="149" spans="94:96" x14ac:dyDescent="0.15">
      <c r="CP149" s="160" t="str">
        <f t="shared" si="6"/>
        <v>29:金融業、保険業</v>
      </c>
      <c r="CQ149" s="161" t="s">
        <v>436</v>
      </c>
      <c r="CR149" s="166" t="s">
        <v>514</v>
      </c>
    </row>
    <row r="150" spans="94:96" x14ac:dyDescent="0.15">
      <c r="CP150" s="160" t="str">
        <f t="shared" si="6"/>
        <v>30:不動産取引業、不動産賃貸業・管理業（駐車場業を除く。）</v>
      </c>
      <c r="CQ150" s="161" t="s">
        <v>437</v>
      </c>
      <c r="CR150" s="166" t="s">
        <v>438</v>
      </c>
    </row>
    <row r="151" spans="94:96" x14ac:dyDescent="0.15">
      <c r="CP151" s="160" t="str">
        <f t="shared" si="6"/>
        <v>31:不動産賃貸業・管理業（駐車場業に限る。）</v>
      </c>
      <c r="CQ151" s="161" t="s">
        <v>439</v>
      </c>
      <c r="CR151" s="166" t="s">
        <v>515</v>
      </c>
    </row>
    <row r="152" spans="94:96" x14ac:dyDescent="0.15">
      <c r="CP152" s="160" t="str">
        <f t="shared" si="6"/>
        <v>32:宿泊業</v>
      </c>
      <c r="CQ152" s="161" t="s">
        <v>440</v>
      </c>
      <c r="CR152" s="166" t="s">
        <v>516</v>
      </c>
    </row>
    <row r="153" spans="94:96" x14ac:dyDescent="0.15">
      <c r="CP153" s="160" t="str">
        <f t="shared" si="6"/>
        <v>33:飲食店、持ち帰り・配達飲食サービス業</v>
      </c>
      <c r="CQ153" s="161" t="s">
        <v>441</v>
      </c>
      <c r="CR153" s="166" t="s">
        <v>517</v>
      </c>
    </row>
    <row r="154" spans="94:96" x14ac:dyDescent="0.15">
      <c r="CP154" s="160" t="str">
        <f t="shared" si="6"/>
        <v>34:学校教育</v>
      </c>
      <c r="CQ154" s="161" t="s">
        <v>442</v>
      </c>
      <c r="CR154" s="166" t="s">
        <v>518</v>
      </c>
    </row>
    <row r="155" spans="94:96" x14ac:dyDescent="0.15">
      <c r="CP155" s="160" t="str">
        <f t="shared" si="6"/>
        <v>35:その他の教育、学習支援業（社会教育に限る。）</v>
      </c>
      <c r="CQ155" s="161" t="s">
        <v>443</v>
      </c>
      <c r="CR155" s="166" t="s">
        <v>519</v>
      </c>
    </row>
    <row r="156" spans="94:96" x14ac:dyDescent="0.15">
      <c r="CP156" s="160" t="str">
        <f t="shared" si="6"/>
        <v>36:その他の教育、学習支援業（学習塾及び教養・技能教授業に限る。）</v>
      </c>
      <c r="CQ156" s="161" t="s">
        <v>444</v>
      </c>
      <c r="CR156" s="166" t="s">
        <v>520</v>
      </c>
    </row>
    <row r="157" spans="94:96" x14ac:dyDescent="0.15">
      <c r="CP157" s="160" t="str">
        <f t="shared" si="6"/>
        <v>37:その他の教育、学習支援業（記号35及び記号36に該当するものを除く。）</v>
      </c>
      <c r="CQ157" s="161" t="s">
        <v>445</v>
      </c>
      <c r="CR157" s="166" t="s">
        <v>521</v>
      </c>
    </row>
    <row r="158" spans="94:96" x14ac:dyDescent="0.15">
      <c r="CP158" s="160" t="str">
        <f t="shared" si="6"/>
        <v>38:医療業、保健衛生</v>
      </c>
      <c r="CQ158" s="161" t="s">
        <v>446</v>
      </c>
      <c r="CR158" s="166" t="s">
        <v>522</v>
      </c>
    </row>
    <row r="159" spans="94:96" x14ac:dyDescent="0.15">
      <c r="CP159" s="160" t="str">
        <f t="shared" si="6"/>
        <v>39:社会保険・社会福祉・介護事業</v>
      </c>
      <c r="CQ159" s="161" t="s">
        <v>447</v>
      </c>
      <c r="CR159" s="166" t="s">
        <v>523</v>
      </c>
    </row>
    <row r="160" spans="94:96" x14ac:dyDescent="0.15">
      <c r="CP160" s="160" t="str">
        <f t="shared" si="6"/>
        <v>40:郵便業（信書便事業を含む。）、郵便局</v>
      </c>
      <c r="CQ160" s="161" t="s">
        <v>448</v>
      </c>
      <c r="CR160" s="166" t="s">
        <v>524</v>
      </c>
    </row>
    <row r="161" spans="94:96" x14ac:dyDescent="0.15">
      <c r="CP161" s="160" t="str">
        <f t="shared" si="6"/>
        <v>41:学術・開発研究機関、政治・経済・文化団体</v>
      </c>
      <c r="CQ161" s="161" t="s">
        <v>449</v>
      </c>
      <c r="CR161" s="166" t="s">
        <v>450</v>
      </c>
    </row>
    <row r="162" spans="94:96" x14ac:dyDescent="0.15">
      <c r="CP162" s="160" t="str">
        <f t="shared" si="6"/>
        <v>42:その他の生活関連サービス業（旅行業に限る。）</v>
      </c>
      <c r="CQ162" s="161" t="s">
        <v>451</v>
      </c>
      <c r="CR162" s="166" t="s">
        <v>525</v>
      </c>
    </row>
    <row r="163" spans="94:96" x14ac:dyDescent="0.15">
      <c r="CP163" s="160" t="str">
        <f t="shared" si="6"/>
        <v>43:娯楽業</v>
      </c>
      <c r="CQ163" s="161" t="s">
        <v>452</v>
      </c>
      <c r="CR163" s="166" t="s">
        <v>453</v>
      </c>
    </row>
    <row r="164" spans="94:96" x14ac:dyDescent="0.15">
      <c r="CP164" s="160" t="str">
        <f t="shared" si="6"/>
        <v>44:宗教</v>
      </c>
      <c r="CQ164" s="161" t="s">
        <v>454</v>
      </c>
      <c r="CR164" s="166" t="s">
        <v>455</v>
      </c>
    </row>
    <row r="165" spans="94:96" x14ac:dyDescent="0.15">
      <c r="CP165" s="160" t="str">
        <f t="shared" si="6"/>
        <v>45:物品賃貸業、専門サービス業、広告業、技術サービス業、洗濯・理容・美容・浴場業、その他の生活関連サービス業（旅行業を除く。）、協同組合、サービス業（他に分類されないもの）（記号41及び記号44に該当するものを除く。）</v>
      </c>
      <c r="CQ165" s="161" t="s">
        <v>456</v>
      </c>
      <c r="CR165" s="166" t="s">
        <v>526</v>
      </c>
    </row>
    <row r="166" spans="94:96" x14ac:dyDescent="0.15">
      <c r="CP166" s="160" t="str">
        <f t="shared" si="6"/>
        <v>46:国家公務、地方公務</v>
      </c>
      <c r="CQ166" s="161" t="s">
        <v>457</v>
      </c>
      <c r="CR166" s="166" t="s">
        <v>458</v>
      </c>
    </row>
    <row r="167" spans="94:96" x14ac:dyDescent="0.15">
      <c r="CP167" s="160" t="str">
        <f t="shared" si="6"/>
        <v>99:他に分類されないもの</v>
      </c>
      <c r="CQ167" s="161" t="s">
        <v>459</v>
      </c>
      <c r="CR167" s="166" t="s">
        <v>460</v>
      </c>
    </row>
  </sheetData>
  <sheetProtection password="C15D" sheet="1"/>
  <protectedRanges>
    <protectedRange sqref="K117:AI121" name="範囲19"/>
    <protectedRange sqref="E125:AJ129 E117:AJ121" name="範囲16"/>
    <protectedRange sqref="F111:F113 K111:K113 M111:M113 O111:O113 R111:AH113" name="範囲15"/>
    <protectedRange sqref="M104 O104 Q104 M107 O107 Q107" name="範囲14"/>
    <protectedRange sqref="E95:AJ101" name="範囲13"/>
    <protectedRange sqref="K85:K87 S85:S87 H88 V88 W89 Z89 E91 N91 W91" name="範囲12"/>
    <protectedRange sqref="N80:N81" name="範囲11"/>
    <protectedRange sqref="K59:K62 S59:S62 S64:S72 K64:K72" name="範囲10"/>
    <protectedRange sqref="K54 S54" name="範囲9"/>
    <protectedRange sqref="G50 J50 M50 P50 S50 W50 AC50" name="範囲8"/>
    <protectedRange sqref="O47" name="範囲7"/>
    <protectedRange sqref="K33:K35 K37 K39 S33:S35 S37 S39 AA33:AA35 AA37 AA39 J44 Q44" name="範囲6"/>
    <protectedRange sqref="M28:M29" name="範囲5"/>
    <protectedRange sqref="C23 K23:L24 S23:T23 AA23 C24:D24 Y24 AB23:AB24" name="範囲4"/>
    <protectedRange sqref="H19 N19 T19" name="範囲3"/>
    <protectedRange sqref="R15 Y15 C15:C16 K15:K16" name="範囲2"/>
    <protectedRange sqref="H6 H11" name="範囲1"/>
    <protectedRange sqref="AN47:BC47" name="範囲17"/>
    <protectedRange sqref="AN47" name="範囲18"/>
  </protectedRanges>
  <mergeCells count="121">
    <mergeCell ref="AB23:AH23"/>
    <mergeCell ref="M28:P28"/>
    <mergeCell ref="Q50:R50"/>
    <mergeCell ref="K50:L50"/>
    <mergeCell ref="J44:O44"/>
    <mergeCell ref="AA37:AF37"/>
    <mergeCell ref="K41:P41"/>
    <mergeCell ref="K35:P35"/>
    <mergeCell ref="AA35:AF35"/>
    <mergeCell ref="A1:AI2"/>
    <mergeCell ref="T23:Z23"/>
    <mergeCell ref="H6:AI8"/>
    <mergeCell ref="H11:AI11"/>
    <mergeCell ref="D23:J23"/>
    <mergeCell ref="A32:F32"/>
    <mergeCell ref="M29:P29"/>
    <mergeCell ref="D24:J24"/>
    <mergeCell ref="L23:R23"/>
    <mergeCell ref="L24:R24"/>
    <mergeCell ref="H50:I50"/>
    <mergeCell ref="A50:F50"/>
    <mergeCell ref="AA33:AF33"/>
    <mergeCell ref="S39:X39"/>
    <mergeCell ref="J47:M47"/>
    <mergeCell ref="K39:P39"/>
    <mergeCell ref="AA34:AF34"/>
    <mergeCell ref="K40:P40"/>
    <mergeCell ref="K33:P33"/>
    <mergeCell ref="S33:X33"/>
    <mergeCell ref="S37:X37"/>
    <mergeCell ref="S34:X34"/>
    <mergeCell ref="T43:W43"/>
    <mergeCell ref="O47:AH47"/>
    <mergeCell ref="AA39:AF39"/>
    <mergeCell ref="Q44:AE44"/>
    <mergeCell ref="K37:P37"/>
    <mergeCell ref="T42:W42"/>
    <mergeCell ref="AA71:AF71"/>
    <mergeCell ref="K64:P64"/>
    <mergeCell ref="K66:P66"/>
    <mergeCell ref="S71:X71"/>
    <mergeCell ref="K54:P54"/>
    <mergeCell ref="S54:X54"/>
    <mergeCell ref="E126:AI126"/>
    <mergeCell ref="K74:P74"/>
    <mergeCell ref="R113:AH113"/>
    <mergeCell ref="K104:L104"/>
    <mergeCell ref="K107:L107"/>
    <mergeCell ref="H88:T88"/>
    <mergeCell ref="I113:J113"/>
    <mergeCell ref="I112:J112"/>
    <mergeCell ref="E98:AI98"/>
    <mergeCell ref="K87:P87"/>
    <mergeCell ref="E129:AI129"/>
    <mergeCell ref="E101:AI101"/>
    <mergeCell ref="E127:AI127"/>
    <mergeCell ref="R111:AH111"/>
    <mergeCell ref="E128:AI128"/>
    <mergeCell ref="S66:X66"/>
    <mergeCell ref="K68:P68"/>
    <mergeCell ref="E100:AI100"/>
    <mergeCell ref="E99:AI99"/>
    <mergeCell ref="E125:AI125"/>
    <mergeCell ref="S35:X35"/>
    <mergeCell ref="K34:P34"/>
    <mergeCell ref="S86:X86"/>
    <mergeCell ref="K59:P59"/>
    <mergeCell ref="N81:P81"/>
    <mergeCell ref="K62:P62"/>
    <mergeCell ref="S62:X62"/>
    <mergeCell ref="S70:X70"/>
    <mergeCell ref="S64:X64"/>
    <mergeCell ref="K70:P70"/>
    <mergeCell ref="I111:J111"/>
    <mergeCell ref="K86:P86"/>
    <mergeCell ref="N80:P80"/>
    <mergeCell ref="B68:I68"/>
    <mergeCell ref="V88:AG88"/>
    <mergeCell ref="B65:I65"/>
    <mergeCell ref="S87:X87"/>
    <mergeCell ref="AA65:AF65"/>
    <mergeCell ref="B70:I70"/>
    <mergeCell ref="K71:P71"/>
    <mergeCell ref="AA54:AF54"/>
    <mergeCell ref="AA66:AF66"/>
    <mergeCell ref="K55:P55"/>
    <mergeCell ref="AA62:AF62"/>
    <mergeCell ref="B62:I62"/>
    <mergeCell ref="K65:P65"/>
    <mergeCell ref="S65:X65"/>
    <mergeCell ref="AA59:AF59"/>
    <mergeCell ref="K118:Z118"/>
    <mergeCell ref="AN47:BI47"/>
    <mergeCell ref="K61:P61"/>
    <mergeCell ref="S61:X61"/>
    <mergeCell ref="AA61:AF61"/>
    <mergeCell ref="N50:O50"/>
    <mergeCell ref="R112:AH112"/>
    <mergeCell ref="K85:P85"/>
    <mergeCell ref="S85:X85"/>
    <mergeCell ref="E95:AI95"/>
    <mergeCell ref="K117:Z117"/>
    <mergeCell ref="AA70:AF70"/>
    <mergeCell ref="AA67:AF67"/>
    <mergeCell ref="AA68:AF68"/>
    <mergeCell ref="S68:X68"/>
    <mergeCell ref="K69:P69"/>
    <mergeCell ref="K73:P73"/>
    <mergeCell ref="E96:AI96"/>
    <mergeCell ref="S69:X69"/>
    <mergeCell ref="AA69:AF69"/>
    <mergeCell ref="K119:Z119"/>
    <mergeCell ref="B118:J118"/>
    <mergeCell ref="K72:P72"/>
    <mergeCell ref="S72:X72"/>
    <mergeCell ref="AA72:AF72"/>
    <mergeCell ref="S59:X59"/>
    <mergeCell ref="AA64:AF64"/>
    <mergeCell ref="K67:P67"/>
    <mergeCell ref="S67:X67"/>
    <mergeCell ref="E97:AI97"/>
  </mergeCells>
  <phoneticPr fontId="2"/>
  <conditionalFormatting sqref="H88:T88">
    <cfRule type="containsBlanks" dxfId="5" priority="1" stopIfTrue="1">
      <formula>LEN(TRIM(H88))=0</formula>
    </cfRule>
  </conditionalFormatting>
  <dataValidations count="12">
    <dataValidation imeMode="off" allowBlank="1" showInputMessage="1" showErrorMessage="1" sqref="AA59:AF62 AL15 R40:R41 AM50:AO50 AA54:AF54 AN86:AR86 Q80:R81 AN15:AP15 AA64:AF72"/>
    <dataValidation imeMode="halfAlpha" allowBlank="1" showInputMessage="1" showErrorMessage="1" sqref="O111:O113 AA37:AF37 K33:P34 S33:X34 AA33:AF34 K37:P37 K39:P39 S37:X37 AA39:AF39 W14 N80:P81 K54:P54 S54:X54 S59:X62 S39:X39 M28:P29 K85:X87 M104 O104 Q104 M107 O107 Q107 K111:K113 F111:F113 M111:M113 K59:P62 S64:X72 K64:P73"/>
    <dataValidation type="list" allowBlank="1" showInputMessage="1" showErrorMessage="1" sqref="W91 Y15 R15 C15:C16 K15:K16 H19 N19 T19 G50 J50 M50 P50 S50 W50 AC50 S23 AB24 AA23 Y24 C23:C24 K23:K24 W89 Z89 E91 N91">
      <formula1>"■,□"</formula1>
    </dataValidation>
    <dataValidation imeMode="hiragana" allowBlank="1" showInputMessage="1" showErrorMessage="1" sqref="E95:E101 H6 H11 I44 P44:AG44 E125:E130 F130:AJ130 E117 E119:E121"/>
    <dataValidation type="list" errorStyle="information" imeMode="hiragana" allowBlank="1" showInputMessage="1" sqref="V88">
      <formula1>"　,一部　木造,一部　木造（丸太組構法）,一部　鉄骨造,一部　軽量鉄骨造,一部　鉄筋コンクリート造,一部　鉄骨鉄筋コンクリート造"</formula1>
    </dataValidation>
    <dataValidation type="list" errorStyle="information" imeMode="hiragana" allowBlank="1" showInputMessage="1" sqref="H88:T88">
      <formula1>"木造,木造（枠組壁工法）,木造（丸太組構法）,鉄骨造,軽量鉄骨造,鉄骨造（鉄鋼系軸組パネル併用構造）,鉄筋コンクリート造,鉄骨鉄筋コンクリート造"</formula1>
    </dataValidation>
    <dataValidation errorStyle="warning" imeMode="off" allowBlank="1" showInputMessage="1" showErrorMessage="1" sqref="T42 AF41 T43:W43 AP74:AT74 K55 K74"/>
    <dataValidation type="list" imeMode="hiragana" allowBlank="1" showInputMessage="1" showErrorMessage="1" sqref="AA35 K35 S35">
      <formula1>"地域指定なし,第１種低層住専,第２種低層住専,第１種中高層住専,第２種中高層住専,第１種住居,第２種住居,準住居,近隣商業,商業,準工業,工業,工業専用"</formula1>
    </dataValidation>
    <dataValidation type="list" imeMode="halfAlpha" allowBlank="1" showInputMessage="1" showErrorMessage="1" sqref="J25 T25 M49 C25">
      <formula1>"■,□"</formula1>
    </dataValidation>
    <dataValidation type="list" imeMode="hiragana" allowBlank="1" showInputMessage="1" showErrorMessage="1" sqref="J44:O44">
      <formula1>"　　　　,角地等"</formula1>
    </dataValidation>
    <dataValidation type="list" allowBlank="1" showInputMessage="1" showErrorMessage="1" sqref="AN47">
      <formula1>$CP$47:$CP$112</formula1>
    </dataValidation>
    <dataValidation type="list" allowBlank="1" showInputMessage="1" showErrorMessage="1" sqref="K104:L104 K107:L107 I111:J113">
      <formula1>"昭和,平成,令和"</formula1>
    </dataValidation>
  </dataValidations>
  <printOptions horizontalCentered="1"/>
  <pageMargins left="0.59055118110236227" right="0.39370078740157483" top="0.39370078740157483" bottom="0.39370078740157483" header="0" footer="0"/>
  <pageSetup paperSize="9" orientation="portrait" blackAndWhite="1" r:id="rId1"/>
  <headerFooter>
    <oddFooter>&amp;L&amp;"ＭＳ Ｐ明朝,標準"&amp;8㈱北関東建築検査機構&amp;C&amp;"ＭＳ Ｐ明朝,標準"&amp;8NKBI-28guaidline   Ver.17&amp;R&amp;"ＭＳ Ｐ明朝,標準"&amp;8(R030101）</oddFooter>
  </headerFooter>
  <rowBreaks count="1" manualBreakCount="1">
    <brk id="76" max="3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V105"/>
  <sheetViews>
    <sheetView view="pageBreakPreview" zoomScaleNormal="100" zoomScaleSheetLayoutView="100" workbookViewId="0">
      <selection sqref="A1:AI2"/>
    </sheetView>
  </sheetViews>
  <sheetFormatPr defaultColWidth="2.625" defaultRowHeight="12.75" x14ac:dyDescent="0.15"/>
  <cols>
    <col min="1" max="4" width="2.625" style="64" customWidth="1"/>
    <col min="5" max="6" width="2.625" style="64"/>
    <col min="7" max="8" width="2.625" style="64" customWidth="1"/>
    <col min="9" max="12" width="2.625" style="64"/>
    <col min="13" max="13" width="2.625" style="64" customWidth="1"/>
    <col min="14" max="47" width="2.625" style="64"/>
    <col min="48" max="48" width="2.25" style="64" customWidth="1"/>
    <col min="49" max="49" width="11.375" style="64" hidden="1" customWidth="1"/>
    <col min="50" max="50" width="8.125" style="64" hidden="1" customWidth="1"/>
    <col min="51" max="61" width="2.625" style="64"/>
    <col min="62" max="62" width="3.875" style="64" customWidth="1"/>
    <col min="63" max="63" width="15.375" style="64" hidden="1" customWidth="1"/>
    <col min="64" max="64" width="15.25" style="64" hidden="1" customWidth="1"/>
    <col min="65" max="65" width="22.25" style="64" hidden="1" customWidth="1"/>
    <col min="66" max="78" width="5.625" style="64" customWidth="1"/>
    <col min="79" max="16384" width="2.625" style="64"/>
  </cols>
  <sheetData>
    <row r="1" spans="1:57" ht="13.15" customHeight="1" x14ac:dyDescent="0.15">
      <c r="A1" s="284" t="s">
        <v>143</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row>
    <row r="2" spans="1:57" ht="13.15" customHeight="1" x14ac:dyDescent="0.15">
      <c r="A2" s="284"/>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row>
    <row r="3" spans="1:57" ht="13.5" customHeight="1" x14ac:dyDescent="0.15">
      <c r="A3" s="101"/>
      <c r="B3" s="86" t="s">
        <v>186</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row>
    <row r="4" spans="1:57" ht="5.0999999999999996" customHeight="1" x14ac:dyDescent="0.15">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row>
    <row r="5" spans="1:57" ht="5.0999999999999996" customHeight="1" x14ac:dyDescent="0.15"/>
    <row r="6" spans="1:57" x14ac:dyDescent="0.15">
      <c r="A6" s="64" t="s">
        <v>144</v>
      </c>
      <c r="F6" s="87"/>
      <c r="G6" s="87"/>
      <c r="H6" s="294">
        <v>1</v>
      </c>
      <c r="I6" s="294"/>
      <c r="J6" s="294"/>
      <c r="AJ6" s="92"/>
      <c r="AL6" s="92" t="s">
        <v>461</v>
      </c>
    </row>
    <row r="7" spans="1:57" ht="5.0999999999999996" customHeight="1" x14ac:dyDescent="0.15">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row>
    <row r="8" spans="1:57" ht="5.0999999999999996" customHeight="1" thickBot="1" x14ac:dyDescent="0.2"/>
    <row r="9" spans="1:57" ht="13.5" customHeight="1" x14ac:dyDescent="0.15">
      <c r="A9" s="64" t="s">
        <v>145</v>
      </c>
      <c r="E9" s="65" t="s">
        <v>7</v>
      </c>
      <c r="F9" s="64" t="s">
        <v>119</v>
      </c>
      <c r="H9" s="292" t="str">
        <f>IF(AL9="","",VLOOKUP(AL9,調査３面!$CP$47:$CR$112,2))</f>
        <v/>
      </c>
      <c r="I9" s="292"/>
      <c r="J9" s="292"/>
      <c r="K9" s="64" t="s">
        <v>8</v>
      </c>
      <c r="M9" s="290"/>
      <c r="N9" s="290"/>
      <c r="O9" s="290"/>
      <c r="P9" s="290"/>
      <c r="Q9" s="290"/>
      <c r="R9" s="290"/>
      <c r="S9" s="290"/>
      <c r="T9" s="290"/>
      <c r="U9" s="290"/>
      <c r="V9" s="290"/>
      <c r="W9" s="290"/>
      <c r="X9" s="290"/>
      <c r="Y9" s="290"/>
      <c r="Z9" s="290"/>
      <c r="AA9" s="290"/>
      <c r="AB9" s="290"/>
      <c r="AC9" s="290"/>
      <c r="AD9" s="290"/>
      <c r="AE9" s="290"/>
      <c r="AF9" s="290"/>
      <c r="AJ9" s="133"/>
      <c r="AK9" s="90"/>
      <c r="AL9" s="296"/>
      <c r="AM9" s="297"/>
      <c r="AN9" s="297"/>
      <c r="AO9" s="297"/>
      <c r="AP9" s="297"/>
      <c r="AQ9" s="297"/>
      <c r="AR9" s="297"/>
      <c r="AS9" s="297"/>
      <c r="AT9" s="297"/>
      <c r="AU9" s="297"/>
      <c r="AV9" s="297"/>
      <c r="AW9" s="297"/>
      <c r="AX9" s="297"/>
      <c r="AY9" s="297"/>
      <c r="AZ9" s="297"/>
      <c r="BA9" s="297"/>
      <c r="BB9" s="297"/>
      <c r="BC9" s="297"/>
      <c r="BD9" s="297"/>
      <c r="BE9" s="298"/>
    </row>
    <row r="10" spans="1:57" ht="13.5" customHeight="1" x14ac:dyDescent="0.15">
      <c r="E10" s="65" t="s">
        <v>7</v>
      </c>
      <c r="F10" s="64" t="s">
        <v>119</v>
      </c>
      <c r="H10" s="292" t="str">
        <f>IF(AL10="","",VLOOKUP(AL10,調査３面!$CP$47:$CR$112,2))</f>
        <v/>
      </c>
      <c r="I10" s="292"/>
      <c r="J10" s="292"/>
      <c r="K10" s="64" t="s">
        <v>8</v>
      </c>
      <c r="M10" s="290"/>
      <c r="N10" s="290"/>
      <c r="O10" s="290"/>
      <c r="P10" s="290"/>
      <c r="Q10" s="290"/>
      <c r="R10" s="290"/>
      <c r="S10" s="290"/>
      <c r="T10" s="290"/>
      <c r="U10" s="290"/>
      <c r="V10" s="290"/>
      <c r="W10" s="290"/>
      <c r="X10" s="290"/>
      <c r="Y10" s="290"/>
      <c r="Z10" s="290"/>
      <c r="AA10" s="290"/>
      <c r="AB10" s="290"/>
      <c r="AC10" s="290"/>
      <c r="AD10" s="290"/>
      <c r="AE10" s="290"/>
      <c r="AF10" s="290"/>
      <c r="AJ10" s="133"/>
      <c r="AK10" s="90"/>
      <c r="AL10" s="299"/>
      <c r="AM10" s="270"/>
      <c r="AN10" s="270"/>
      <c r="AO10" s="270"/>
      <c r="AP10" s="270"/>
      <c r="AQ10" s="270"/>
      <c r="AR10" s="270"/>
      <c r="AS10" s="270"/>
      <c r="AT10" s="270"/>
      <c r="AU10" s="270"/>
      <c r="AV10" s="270"/>
      <c r="AW10" s="270"/>
      <c r="AX10" s="270"/>
      <c r="AY10" s="270"/>
      <c r="AZ10" s="270"/>
      <c r="BA10" s="270"/>
      <c r="BB10" s="270"/>
      <c r="BC10" s="270"/>
      <c r="BD10" s="270"/>
      <c r="BE10" s="300"/>
    </row>
    <row r="11" spans="1:57" ht="13.5" customHeight="1" x14ac:dyDescent="0.15">
      <c r="E11" s="65" t="s">
        <v>7</v>
      </c>
      <c r="F11" s="64" t="s">
        <v>119</v>
      </c>
      <c r="H11" s="292" t="str">
        <f>IF(AL11="","",VLOOKUP(AL11,調査３面!$CP$47:$CR$112,2))</f>
        <v/>
      </c>
      <c r="I11" s="292"/>
      <c r="J11" s="292"/>
      <c r="K11" s="64" t="s">
        <v>8</v>
      </c>
      <c r="M11" s="290"/>
      <c r="N11" s="290"/>
      <c r="O11" s="290"/>
      <c r="P11" s="290"/>
      <c r="Q11" s="290"/>
      <c r="R11" s="290"/>
      <c r="S11" s="290"/>
      <c r="T11" s="290"/>
      <c r="U11" s="290"/>
      <c r="V11" s="290"/>
      <c r="W11" s="290"/>
      <c r="X11" s="290"/>
      <c r="Y11" s="290"/>
      <c r="Z11" s="290"/>
      <c r="AA11" s="290"/>
      <c r="AB11" s="290"/>
      <c r="AC11" s="290"/>
      <c r="AD11" s="290"/>
      <c r="AE11" s="290"/>
      <c r="AF11" s="290"/>
      <c r="AJ11" s="133"/>
      <c r="AK11" s="90"/>
      <c r="AL11" s="299"/>
      <c r="AM11" s="270"/>
      <c r="AN11" s="270"/>
      <c r="AO11" s="270"/>
      <c r="AP11" s="270"/>
      <c r="AQ11" s="270"/>
      <c r="AR11" s="270"/>
      <c r="AS11" s="270"/>
      <c r="AT11" s="270"/>
      <c r="AU11" s="270"/>
      <c r="AV11" s="270"/>
      <c r="AW11" s="270"/>
      <c r="AX11" s="270"/>
      <c r="AY11" s="270"/>
      <c r="AZ11" s="270"/>
      <c r="BA11" s="270"/>
      <c r="BB11" s="270"/>
      <c r="BC11" s="270"/>
      <c r="BD11" s="270"/>
      <c r="BE11" s="300"/>
    </row>
    <row r="12" spans="1:57" ht="13.5" customHeight="1" x14ac:dyDescent="0.15">
      <c r="E12" s="65" t="s">
        <v>7</v>
      </c>
      <c r="F12" s="64" t="s">
        <v>119</v>
      </c>
      <c r="H12" s="292" t="str">
        <f>IF(AL12="","",VLOOKUP(AL12,調査３面!$CP$47:$CR$112,2))</f>
        <v/>
      </c>
      <c r="I12" s="292"/>
      <c r="J12" s="292"/>
      <c r="K12" s="64" t="s">
        <v>8</v>
      </c>
      <c r="M12" s="290"/>
      <c r="N12" s="290"/>
      <c r="O12" s="290"/>
      <c r="P12" s="290"/>
      <c r="Q12" s="290"/>
      <c r="R12" s="290"/>
      <c r="S12" s="290"/>
      <c r="T12" s="290"/>
      <c r="U12" s="290"/>
      <c r="V12" s="290"/>
      <c r="W12" s="290"/>
      <c r="X12" s="290"/>
      <c r="Y12" s="290"/>
      <c r="Z12" s="290"/>
      <c r="AA12" s="290"/>
      <c r="AB12" s="290"/>
      <c r="AC12" s="290"/>
      <c r="AD12" s="290"/>
      <c r="AE12" s="290"/>
      <c r="AF12" s="290"/>
      <c r="AJ12" s="133"/>
      <c r="AK12" s="90"/>
      <c r="AL12" s="299"/>
      <c r="AM12" s="270"/>
      <c r="AN12" s="270"/>
      <c r="AO12" s="270"/>
      <c r="AP12" s="270"/>
      <c r="AQ12" s="270"/>
      <c r="AR12" s="270"/>
      <c r="AS12" s="270"/>
      <c r="AT12" s="270"/>
      <c r="AU12" s="270"/>
      <c r="AV12" s="270"/>
      <c r="AW12" s="270"/>
      <c r="AX12" s="270"/>
      <c r="AY12" s="270"/>
      <c r="AZ12" s="270"/>
      <c r="BA12" s="270"/>
      <c r="BB12" s="270"/>
      <c r="BC12" s="270"/>
      <c r="BD12" s="270"/>
      <c r="BE12" s="300"/>
    </row>
    <row r="13" spans="1:57" ht="13.5" customHeight="1" thickBot="1" x14ac:dyDescent="0.2">
      <c r="E13" s="65" t="s">
        <v>7</v>
      </c>
      <c r="F13" s="64" t="s">
        <v>119</v>
      </c>
      <c r="H13" s="292" t="str">
        <f>IF(AL13="","",VLOOKUP(AL13,調査３面!$CP$47:$CR$112,2))</f>
        <v/>
      </c>
      <c r="I13" s="292"/>
      <c r="J13" s="292"/>
      <c r="K13" s="64" t="s">
        <v>8</v>
      </c>
      <c r="M13" s="290"/>
      <c r="N13" s="290"/>
      <c r="O13" s="290"/>
      <c r="P13" s="290"/>
      <c r="Q13" s="290"/>
      <c r="R13" s="290"/>
      <c r="S13" s="290"/>
      <c r="T13" s="290"/>
      <c r="U13" s="290"/>
      <c r="V13" s="290"/>
      <c r="W13" s="290"/>
      <c r="X13" s="290"/>
      <c r="Y13" s="290"/>
      <c r="Z13" s="290"/>
      <c r="AA13" s="290"/>
      <c r="AB13" s="290"/>
      <c r="AC13" s="290"/>
      <c r="AD13" s="290"/>
      <c r="AE13" s="290"/>
      <c r="AF13" s="290"/>
      <c r="AJ13" s="133"/>
      <c r="AK13" s="90"/>
      <c r="AL13" s="301"/>
      <c r="AM13" s="302"/>
      <c r="AN13" s="302"/>
      <c r="AO13" s="302"/>
      <c r="AP13" s="302"/>
      <c r="AQ13" s="302"/>
      <c r="AR13" s="302"/>
      <c r="AS13" s="302"/>
      <c r="AT13" s="302"/>
      <c r="AU13" s="302"/>
      <c r="AV13" s="302"/>
      <c r="AW13" s="302"/>
      <c r="AX13" s="302"/>
      <c r="AY13" s="302"/>
      <c r="AZ13" s="302"/>
      <c r="BA13" s="302"/>
      <c r="BB13" s="302"/>
      <c r="BC13" s="302"/>
      <c r="BD13" s="302"/>
      <c r="BE13" s="303"/>
    </row>
    <row r="14" spans="1:57" ht="5.0999999999999996" customHeight="1" x14ac:dyDescent="0.15">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BC14" s="90"/>
    </row>
    <row r="15" spans="1:57" ht="5.0999999999999996" customHeight="1" x14ac:dyDescent="0.15">
      <c r="BC15" s="90"/>
    </row>
    <row r="16" spans="1:57" ht="13.5" customHeight="1" x14ac:dyDescent="0.15">
      <c r="A16" s="64" t="s">
        <v>146</v>
      </c>
      <c r="BC16" s="90"/>
    </row>
    <row r="17" spans="1:55" ht="13.5" customHeight="1" x14ac:dyDescent="0.15">
      <c r="D17" s="101" t="s">
        <v>9</v>
      </c>
      <c r="E17" s="64" t="s">
        <v>121</v>
      </c>
      <c r="G17" s="101" t="s">
        <v>9</v>
      </c>
      <c r="H17" s="64" t="s">
        <v>122</v>
      </c>
      <c r="J17" s="101" t="s">
        <v>9</v>
      </c>
      <c r="K17" s="64" t="s">
        <v>123</v>
      </c>
      <c r="M17" s="101" t="s">
        <v>9</v>
      </c>
      <c r="N17" s="64" t="s">
        <v>147</v>
      </c>
      <c r="P17" s="101" t="s">
        <v>9</v>
      </c>
      <c r="Q17" s="64" t="s">
        <v>124</v>
      </c>
      <c r="U17" s="101" t="s">
        <v>9</v>
      </c>
      <c r="V17" s="64" t="s">
        <v>148</v>
      </c>
      <c r="AB17" s="101" t="s">
        <v>9</v>
      </c>
      <c r="AC17" s="64" t="s">
        <v>177</v>
      </c>
      <c r="BC17" s="90"/>
    </row>
    <row r="18" spans="1:55" ht="5.0999999999999996" customHeight="1" x14ac:dyDescent="0.15">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BC18" s="90"/>
    </row>
    <row r="19" spans="1:55" ht="5.0999999999999996" customHeight="1" x14ac:dyDescent="0.15">
      <c r="BC19" s="90"/>
    </row>
    <row r="20" spans="1:55" ht="13.5" customHeight="1" x14ac:dyDescent="0.15">
      <c r="A20" s="64" t="s">
        <v>149</v>
      </c>
      <c r="H20" s="261"/>
      <c r="I20" s="261"/>
      <c r="J20" s="261"/>
      <c r="K20" s="261"/>
      <c r="L20" s="261"/>
      <c r="M20" s="261"/>
      <c r="N20" s="261"/>
      <c r="O20" s="261"/>
      <c r="P20" s="261"/>
      <c r="Q20" s="261"/>
      <c r="R20" s="261"/>
      <c r="S20" s="261"/>
      <c r="T20" s="261"/>
      <c r="U20" s="66"/>
      <c r="V20" s="261"/>
      <c r="W20" s="261"/>
      <c r="X20" s="261"/>
      <c r="Y20" s="261"/>
      <c r="Z20" s="261"/>
      <c r="AA20" s="261"/>
      <c r="AB20" s="261"/>
      <c r="AC20" s="261"/>
      <c r="AD20" s="261"/>
      <c r="AE20" s="261"/>
      <c r="AF20" s="261"/>
      <c r="AG20" s="66"/>
      <c r="AH20" s="66"/>
      <c r="AL20" s="64" t="s">
        <v>594</v>
      </c>
      <c r="BC20" s="90"/>
    </row>
    <row r="21" spans="1:55" ht="5.0999999999999996" customHeight="1" x14ac:dyDescent="0.15">
      <c r="A21" s="68"/>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BC21" s="90"/>
    </row>
    <row r="22" spans="1:55" ht="5.0999999999999996" customHeight="1" x14ac:dyDescent="0.15">
      <c r="BC22" s="90"/>
    </row>
    <row r="23" spans="1:55" ht="13.5" customHeight="1" x14ac:dyDescent="0.15">
      <c r="A23" s="64" t="s">
        <v>605</v>
      </c>
      <c r="H23" s="64" t="s">
        <v>9</v>
      </c>
      <c r="I23" s="64" t="s">
        <v>560</v>
      </c>
      <c r="P23" s="64" t="s">
        <v>9</v>
      </c>
      <c r="Q23" s="64" t="s">
        <v>561</v>
      </c>
      <c r="X23" s="86"/>
      <c r="Y23" s="64" t="s">
        <v>9</v>
      </c>
      <c r="Z23" s="64" t="s">
        <v>562</v>
      </c>
      <c r="AA23" s="86"/>
      <c r="AB23" s="86"/>
      <c r="AC23" s="86"/>
      <c r="AD23" s="86"/>
      <c r="AE23" s="86"/>
      <c r="AL23" s="64" t="s">
        <v>595</v>
      </c>
      <c r="AW23" s="64" t="s">
        <v>501</v>
      </c>
      <c r="BC23" s="90"/>
    </row>
    <row r="24" spans="1:55" ht="13.5" customHeight="1" x14ac:dyDescent="0.15">
      <c r="H24" s="64" t="s">
        <v>9</v>
      </c>
      <c r="I24" s="64" t="s">
        <v>563</v>
      </c>
      <c r="P24" s="64" t="s">
        <v>9</v>
      </c>
      <c r="Q24" s="64" t="s">
        <v>564</v>
      </c>
      <c r="R24" s="86"/>
      <c r="V24" s="86"/>
      <c r="Y24" s="64" t="s">
        <v>9</v>
      </c>
      <c r="Z24" s="86" t="s">
        <v>565</v>
      </c>
      <c r="AA24" s="86"/>
      <c r="AB24" s="86"/>
      <c r="AC24" s="86"/>
      <c r="AD24" s="86"/>
      <c r="AE24" s="86"/>
      <c r="BC24" s="90"/>
    </row>
    <row r="25" spans="1:55" ht="13.5" customHeight="1" x14ac:dyDescent="0.15">
      <c r="H25" s="64" t="s">
        <v>9</v>
      </c>
      <c r="I25" s="64" t="s">
        <v>566</v>
      </c>
      <c r="R25" s="86"/>
      <c r="V25" s="86"/>
      <c r="Y25" s="64" t="s">
        <v>9</v>
      </c>
      <c r="Z25" s="86" t="s">
        <v>87</v>
      </c>
      <c r="AA25" s="86"/>
      <c r="AB25" s="86"/>
      <c r="AC25" s="86"/>
      <c r="AD25" s="86"/>
      <c r="AE25" s="86"/>
      <c r="BC25" s="90"/>
    </row>
    <row r="26" spans="1:55" ht="5.0999999999999996" customHeight="1" x14ac:dyDescent="0.15">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W26" s="64" t="s">
        <v>502</v>
      </c>
      <c r="BC26" s="90"/>
    </row>
    <row r="27" spans="1:55" ht="5.0999999999999996" customHeight="1" x14ac:dyDescent="0.15">
      <c r="AW27" s="64" t="s">
        <v>503</v>
      </c>
      <c r="BC27" s="90"/>
    </row>
    <row r="28" spans="1:55" ht="13.5" customHeight="1" x14ac:dyDescent="0.15">
      <c r="A28" s="64" t="s">
        <v>150</v>
      </c>
      <c r="AW28" s="64" t="s">
        <v>504</v>
      </c>
      <c r="BC28" s="90"/>
    </row>
    <row r="29" spans="1:55" ht="13.5" customHeight="1" x14ac:dyDescent="0.15">
      <c r="B29" s="64" t="s">
        <v>151</v>
      </c>
      <c r="M29" s="291"/>
      <c r="N29" s="291"/>
      <c r="O29" s="291"/>
      <c r="P29" s="64" t="s">
        <v>185</v>
      </c>
      <c r="BC29" s="90"/>
    </row>
    <row r="30" spans="1:55" ht="13.5" customHeight="1" x14ac:dyDescent="0.15">
      <c r="B30" s="64" t="s">
        <v>152</v>
      </c>
      <c r="M30" s="291"/>
      <c r="N30" s="291"/>
      <c r="O30" s="291"/>
      <c r="P30" s="64" t="s">
        <v>185</v>
      </c>
      <c r="BC30" s="90"/>
    </row>
    <row r="31" spans="1:55" ht="13.5" customHeight="1" x14ac:dyDescent="0.15">
      <c r="B31" s="64" t="s">
        <v>153</v>
      </c>
      <c r="M31" s="291"/>
      <c r="N31" s="291"/>
      <c r="O31" s="291"/>
      <c r="P31" s="64" t="s">
        <v>185</v>
      </c>
      <c r="BC31" s="90"/>
    </row>
    <row r="32" spans="1:55" ht="13.5" customHeight="1" x14ac:dyDescent="0.15">
      <c r="B32" s="64" t="s">
        <v>154</v>
      </c>
      <c r="M32" s="291"/>
      <c r="N32" s="291"/>
      <c r="O32" s="291"/>
      <c r="P32" s="64" t="s">
        <v>185</v>
      </c>
      <c r="BC32" s="90"/>
    </row>
    <row r="33" spans="1:65" ht="5.0999999999999996" customHeight="1" x14ac:dyDescent="0.15">
      <c r="A33" s="68"/>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BC33" s="90"/>
    </row>
    <row r="34" spans="1:65" ht="5.0999999999999996" customHeight="1" x14ac:dyDescent="0.15">
      <c r="BC34" s="90"/>
    </row>
    <row r="35" spans="1:65" ht="13.5" customHeight="1" x14ac:dyDescent="0.15">
      <c r="A35" s="64" t="s">
        <v>155</v>
      </c>
      <c r="BC35" s="90"/>
    </row>
    <row r="36" spans="1:65" ht="13.5" customHeight="1" x14ac:dyDescent="0.15">
      <c r="B36" s="64" t="s">
        <v>133</v>
      </c>
      <c r="M36" s="288"/>
      <c r="N36" s="288"/>
      <c r="O36" s="288"/>
      <c r="P36" s="64" t="s">
        <v>55</v>
      </c>
      <c r="AL36" s="64" t="s">
        <v>596</v>
      </c>
      <c r="BC36" s="90"/>
    </row>
    <row r="37" spans="1:65" ht="13.5" customHeight="1" x14ac:dyDescent="0.15">
      <c r="B37" s="64" t="s">
        <v>156</v>
      </c>
      <c r="M37" s="288"/>
      <c r="N37" s="288"/>
      <c r="O37" s="288"/>
      <c r="P37" s="64" t="s">
        <v>55</v>
      </c>
      <c r="AL37" s="64" t="s">
        <v>606</v>
      </c>
    </row>
    <row r="38" spans="1:65" ht="5.0999999999999996" customHeight="1" thickBot="1" x14ac:dyDescent="0.2">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M38" s="90"/>
      <c r="AN38" s="90"/>
      <c r="AO38" s="90"/>
      <c r="AP38" s="90"/>
      <c r="AQ38" s="90"/>
      <c r="AR38" s="90"/>
      <c r="AS38" s="90"/>
      <c r="AT38" s="90"/>
      <c r="AU38" s="90"/>
      <c r="AV38" s="90"/>
      <c r="AW38" s="90"/>
      <c r="AX38" s="90"/>
      <c r="AY38" s="90"/>
      <c r="AZ38" s="90"/>
      <c r="BA38" s="90"/>
      <c r="BB38" s="90"/>
      <c r="BC38" s="90"/>
      <c r="BD38" s="90"/>
      <c r="BE38" s="90"/>
      <c r="BF38" s="90"/>
      <c r="BG38" s="90"/>
      <c r="BH38" s="90"/>
      <c r="BI38" s="90"/>
    </row>
    <row r="39" spans="1:65" ht="5.0999999999999996" customHeight="1" x14ac:dyDescent="0.15">
      <c r="AL39" s="222"/>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4"/>
    </row>
    <row r="40" spans="1:65" ht="13.5" customHeight="1" x14ac:dyDescent="0.15">
      <c r="A40" s="64" t="s">
        <v>157</v>
      </c>
      <c r="H40" s="101"/>
      <c r="J40" s="167"/>
      <c r="K40" s="101"/>
      <c r="N40" s="101"/>
      <c r="Q40" s="101"/>
      <c r="T40" s="101"/>
      <c r="W40" s="101"/>
      <c r="Z40" s="101"/>
      <c r="AC40" s="101"/>
      <c r="AL40" s="225"/>
      <c r="AM40" s="168" t="s">
        <v>75</v>
      </c>
      <c r="AN40" s="90" t="s">
        <v>567</v>
      </c>
      <c r="AO40" s="90"/>
      <c r="AP40" s="90"/>
      <c r="AQ40" s="90"/>
      <c r="AR40" s="168" t="s">
        <v>9</v>
      </c>
      <c r="AS40" s="90" t="s">
        <v>591</v>
      </c>
      <c r="AT40" s="90"/>
      <c r="AU40" s="90"/>
      <c r="AV40" s="168" t="s">
        <v>9</v>
      </c>
      <c r="AW40" s="90"/>
      <c r="AX40" s="168" t="s">
        <v>75</v>
      </c>
      <c r="AY40" s="90" t="s">
        <v>568</v>
      </c>
      <c r="AZ40" s="90"/>
      <c r="BA40" s="90"/>
      <c r="BB40" s="168" t="s">
        <v>9</v>
      </c>
      <c r="BC40" s="90" t="s">
        <v>569</v>
      </c>
      <c r="BD40" s="90"/>
      <c r="BE40" s="90"/>
      <c r="BF40" s="168" t="s">
        <v>9</v>
      </c>
      <c r="BG40" s="90" t="s">
        <v>570</v>
      </c>
      <c r="BH40" s="90"/>
      <c r="BI40" s="226"/>
      <c r="BK40" s="160" t="str">
        <f>BL40&amp;":"&amp;BM40</f>
        <v>08010:一戸建ての住宅</v>
      </c>
      <c r="BL40" s="161" t="s">
        <v>286</v>
      </c>
      <c r="BM40" s="160" t="s">
        <v>287</v>
      </c>
    </row>
    <row r="41" spans="1:65" ht="13.5" customHeight="1" x14ac:dyDescent="0.15">
      <c r="B41" s="64" t="s">
        <v>57</v>
      </c>
      <c r="D41" s="136"/>
      <c r="E41" s="136"/>
      <c r="F41" s="136"/>
      <c r="H41" s="86" t="str">
        <f>IF($AM40="■","電気","")&amp;IF(AR40="■","　ガス","")&amp;IF(AV40="■","　給水","")&amp;IF(BB40="■","　排水","")&amp;IF(BF40="■","　換気","")&amp;IF(AM41="■","　暖房","")&amp;IF(AR41="■","　冷房","")&amp;IF(AV41="■","　消火","")&amp;IF(BB41="■","　排煙","")&amp;IF(BF41="■","　浄化槽","")&amp;IF(AM42="■","　住宅用火災警報器","")&amp;IF(AR42="■","　煙突","")&amp;IF(AV42="■","　昇降機","")&amp;IF(BB42="■","　避雷針","")</f>
        <v>電気</v>
      </c>
      <c r="J41" s="167"/>
      <c r="K41" s="101"/>
      <c r="N41" s="101"/>
      <c r="Q41" s="101"/>
      <c r="T41" s="101"/>
      <c r="W41" s="101"/>
      <c r="X41" s="101"/>
      <c r="Z41" s="101"/>
      <c r="AC41" s="101"/>
      <c r="AL41" s="225"/>
      <c r="AM41" s="168" t="s">
        <v>9</v>
      </c>
      <c r="AN41" s="90" t="s">
        <v>571</v>
      </c>
      <c r="AO41" s="90"/>
      <c r="AP41" s="90"/>
      <c r="AQ41" s="90"/>
      <c r="AR41" s="168" t="s">
        <v>9</v>
      </c>
      <c r="AS41" s="90" t="s">
        <v>572</v>
      </c>
      <c r="AT41" s="90"/>
      <c r="AU41" s="90"/>
      <c r="AV41" s="168" t="s">
        <v>9</v>
      </c>
      <c r="AW41" s="90"/>
      <c r="AX41" s="168" t="s">
        <v>9</v>
      </c>
      <c r="AY41" s="90" t="s">
        <v>592</v>
      </c>
      <c r="AZ41" s="90"/>
      <c r="BA41" s="90"/>
      <c r="BB41" s="168" t="s">
        <v>9</v>
      </c>
      <c r="BC41" s="90" t="s">
        <v>573</v>
      </c>
      <c r="BD41" s="90"/>
      <c r="BE41" s="90"/>
      <c r="BF41" s="168" t="s">
        <v>9</v>
      </c>
      <c r="BG41" s="90" t="s">
        <v>593</v>
      </c>
      <c r="BH41" s="90"/>
      <c r="BI41" s="226"/>
      <c r="BK41" s="160" t="str">
        <f>BL41&amp;":"&amp;BM41</f>
        <v>08020:長屋</v>
      </c>
      <c r="BL41" s="160" t="s">
        <v>288</v>
      </c>
      <c r="BM41" s="160" t="s">
        <v>289</v>
      </c>
    </row>
    <row r="42" spans="1:65" ht="13.5" customHeight="1" x14ac:dyDescent="0.15">
      <c r="D42" s="136"/>
      <c r="E42" s="136"/>
      <c r="F42" s="136"/>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65"/>
      <c r="AL42" s="225"/>
      <c r="AM42" s="168" t="s">
        <v>9</v>
      </c>
      <c r="AN42" s="90" t="s">
        <v>577</v>
      </c>
      <c r="AO42" s="90"/>
      <c r="AP42" s="90"/>
      <c r="AQ42" s="90"/>
      <c r="AR42" s="168" t="s">
        <v>9</v>
      </c>
      <c r="AS42" s="90" t="s">
        <v>574</v>
      </c>
      <c r="AT42" s="90"/>
      <c r="AU42" s="90"/>
      <c r="AV42" s="168" t="s">
        <v>9</v>
      </c>
      <c r="AW42" s="90"/>
      <c r="AX42" s="168" t="s">
        <v>9</v>
      </c>
      <c r="AY42" s="90" t="s">
        <v>575</v>
      </c>
      <c r="AZ42" s="90"/>
      <c r="BA42" s="90"/>
      <c r="BB42" s="168" t="s">
        <v>9</v>
      </c>
      <c r="BC42" s="90" t="s">
        <v>576</v>
      </c>
      <c r="BD42" s="90"/>
      <c r="BE42" s="90"/>
      <c r="BF42" s="168"/>
      <c r="BG42" s="168"/>
      <c r="BH42" s="90"/>
      <c r="BI42" s="226"/>
      <c r="BK42" s="160" t="str">
        <f>BL42&amp;":"&amp;BM42</f>
        <v>08030:共同住宅</v>
      </c>
      <c r="BL42" s="160" t="s">
        <v>290</v>
      </c>
      <c r="BM42" s="160" t="s">
        <v>291</v>
      </c>
    </row>
    <row r="43" spans="1:65" ht="5.0999999999999996" customHeight="1" thickBot="1" x14ac:dyDescent="0.2">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L43" s="227"/>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9"/>
      <c r="BK43" s="160" t="str">
        <f>BL43&amp;":"&amp;BM43</f>
        <v>08040:寄宿舎</v>
      </c>
      <c r="BL43" s="160" t="s">
        <v>292</v>
      </c>
      <c r="BM43" s="160" t="s">
        <v>293</v>
      </c>
    </row>
    <row r="44" spans="1:65" ht="5.0999999999999996" customHeight="1" x14ac:dyDescent="0.15">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K44" s="160" t="str">
        <f>BL44&amp;":"&amp;BM44</f>
        <v>08050:下宿</v>
      </c>
      <c r="BL44" s="160" t="s">
        <v>294</v>
      </c>
      <c r="BM44" s="160" t="s">
        <v>295</v>
      </c>
    </row>
    <row r="45" spans="1:65" ht="13.5" customHeight="1" x14ac:dyDescent="0.15">
      <c r="A45" s="64" t="s">
        <v>626</v>
      </c>
      <c r="J45" s="65" t="s">
        <v>278</v>
      </c>
      <c r="K45" s="287" t="s">
        <v>127</v>
      </c>
      <c r="L45" s="287"/>
      <c r="M45" s="287"/>
      <c r="N45" s="287"/>
      <c r="O45" s="287"/>
      <c r="P45" s="64" t="s">
        <v>279</v>
      </c>
      <c r="Q45" s="65" t="s">
        <v>278</v>
      </c>
      <c r="R45" s="263" t="s">
        <v>128</v>
      </c>
      <c r="S45" s="263"/>
      <c r="T45" s="263"/>
      <c r="U45" s="263"/>
      <c r="V45" s="263"/>
      <c r="W45" s="64" t="s">
        <v>279</v>
      </c>
      <c r="X45" s="65" t="s">
        <v>278</v>
      </c>
      <c r="Y45" s="287" t="s">
        <v>38</v>
      </c>
      <c r="Z45" s="287"/>
      <c r="AA45" s="287"/>
      <c r="AB45" s="287"/>
      <c r="AC45" s="287"/>
      <c r="AD45" s="64" t="s">
        <v>279</v>
      </c>
      <c r="AL45" s="64" t="s">
        <v>578</v>
      </c>
      <c r="BC45" s="90"/>
      <c r="BK45" s="160" t="str">
        <f t="shared" ref="BK45:BK103" si="0">BL45&amp;":"&amp;BM45</f>
        <v>08060:住宅で事務所、店舗その他これらに類する用途を兼ねるもの</v>
      </c>
      <c r="BL45" s="160" t="s">
        <v>296</v>
      </c>
      <c r="BM45" s="160" t="s">
        <v>297</v>
      </c>
    </row>
    <row r="46" spans="1:65" ht="13.5" customHeight="1" x14ac:dyDescent="0.15">
      <c r="B46" s="64" t="s">
        <v>160</v>
      </c>
      <c r="F46" s="65" t="s">
        <v>278</v>
      </c>
      <c r="G46" s="169"/>
      <c r="H46" s="64" t="s">
        <v>185</v>
      </c>
      <c r="I46" s="64" t="s">
        <v>279</v>
      </c>
      <c r="J46" s="65" t="s">
        <v>278</v>
      </c>
      <c r="K46" s="264"/>
      <c r="L46" s="264"/>
      <c r="M46" s="264"/>
      <c r="N46" s="264"/>
      <c r="O46" s="264"/>
      <c r="P46" s="64" t="s">
        <v>279</v>
      </c>
      <c r="Q46" s="65" t="s">
        <v>278</v>
      </c>
      <c r="R46" s="264"/>
      <c r="S46" s="264"/>
      <c r="T46" s="264"/>
      <c r="U46" s="264"/>
      <c r="V46" s="264"/>
      <c r="W46" s="64" t="s">
        <v>279</v>
      </c>
      <c r="X46" s="65" t="s">
        <v>278</v>
      </c>
      <c r="Y46" s="265" t="str">
        <f>IF(K46+R46=0,"",K46+R46)</f>
        <v/>
      </c>
      <c r="Z46" s="265"/>
      <c r="AA46" s="265"/>
      <c r="AB46" s="265"/>
      <c r="AC46" s="265"/>
      <c r="AD46" s="64" t="s">
        <v>279</v>
      </c>
      <c r="AE46" s="64" t="s">
        <v>280</v>
      </c>
      <c r="AJ46" s="92"/>
      <c r="AK46" s="92"/>
      <c r="AM46" s="64" t="s">
        <v>579</v>
      </c>
      <c r="AO46" s="64" t="s">
        <v>580</v>
      </c>
      <c r="BC46" s="90"/>
      <c r="BK46" s="160" t="str">
        <f t="shared" si="0"/>
        <v>08070:幼稚園</v>
      </c>
      <c r="BL46" s="160" t="s">
        <v>298</v>
      </c>
      <c r="BM46" s="160" t="s">
        <v>299</v>
      </c>
    </row>
    <row r="47" spans="1:65" ht="13.5" customHeight="1" x14ac:dyDescent="0.15">
      <c r="F47" s="65" t="s">
        <v>278</v>
      </c>
      <c r="G47" s="169"/>
      <c r="H47" s="64" t="s">
        <v>185</v>
      </c>
      <c r="I47" s="64" t="s">
        <v>279</v>
      </c>
      <c r="J47" s="65" t="s">
        <v>278</v>
      </c>
      <c r="K47" s="264"/>
      <c r="L47" s="264"/>
      <c r="M47" s="264"/>
      <c r="N47" s="264"/>
      <c r="O47" s="264"/>
      <c r="P47" s="64" t="s">
        <v>279</v>
      </c>
      <c r="Q47" s="65" t="s">
        <v>278</v>
      </c>
      <c r="R47" s="264"/>
      <c r="S47" s="264"/>
      <c r="T47" s="264"/>
      <c r="U47" s="264"/>
      <c r="V47" s="264"/>
      <c r="W47" s="64" t="s">
        <v>279</v>
      </c>
      <c r="X47" s="65" t="s">
        <v>278</v>
      </c>
      <c r="Y47" s="265" t="str">
        <f>IF(K47+R47=0,"",K47+R47)</f>
        <v/>
      </c>
      <c r="Z47" s="265"/>
      <c r="AA47" s="265"/>
      <c r="AB47" s="265"/>
      <c r="AC47" s="265"/>
      <c r="AD47" s="64" t="s">
        <v>279</v>
      </c>
      <c r="AE47" s="64" t="s">
        <v>280</v>
      </c>
      <c r="AO47" s="64" t="s">
        <v>581</v>
      </c>
      <c r="BC47" s="90"/>
      <c r="BK47" s="160" t="str">
        <f t="shared" si="0"/>
        <v>08080:小学校</v>
      </c>
      <c r="BL47" s="160" t="s">
        <v>300</v>
      </c>
      <c r="BM47" s="160" t="s">
        <v>301</v>
      </c>
    </row>
    <row r="48" spans="1:65" ht="13.5" customHeight="1" x14ac:dyDescent="0.15">
      <c r="F48" s="65" t="s">
        <v>278</v>
      </c>
      <c r="G48" s="169"/>
      <c r="H48" s="64" t="s">
        <v>185</v>
      </c>
      <c r="I48" s="64" t="s">
        <v>279</v>
      </c>
      <c r="J48" s="65" t="s">
        <v>278</v>
      </c>
      <c r="K48" s="264"/>
      <c r="L48" s="264"/>
      <c r="M48" s="264"/>
      <c r="N48" s="264"/>
      <c r="O48" s="264"/>
      <c r="P48" s="64" t="s">
        <v>279</v>
      </c>
      <c r="Q48" s="65" t="s">
        <v>278</v>
      </c>
      <c r="R48" s="264"/>
      <c r="S48" s="264"/>
      <c r="T48" s="264"/>
      <c r="U48" s="264"/>
      <c r="V48" s="264"/>
      <c r="W48" s="64" t="s">
        <v>279</v>
      </c>
      <c r="X48" s="65" t="s">
        <v>278</v>
      </c>
      <c r="Y48" s="265" t="str">
        <f>IF(K48+R48=0,"",K48+R48)</f>
        <v/>
      </c>
      <c r="Z48" s="265"/>
      <c r="AA48" s="265"/>
      <c r="AB48" s="265"/>
      <c r="AC48" s="265"/>
      <c r="AD48" s="64" t="s">
        <v>279</v>
      </c>
      <c r="AE48" s="64" t="s">
        <v>280</v>
      </c>
      <c r="AO48" s="64" t="s">
        <v>582</v>
      </c>
      <c r="BC48" s="90"/>
      <c r="BK48" s="160" t="str">
        <f t="shared" si="0"/>
        <v>08090:中学校又は高等学校</v>
      </c>
      <c r="BL48" s="160" t="s">
        <v>302</v>
      </c>
      <c r="BM48" s="160" t="s">
        <v>530</v>
      </c>
    </row>
    <row r="49" spans="1:65" ht="13.5" customHeight="1" x14ac:dyDescent="0.15">
      <c r="F49" s="65" t="s">
        <v>278</v>
      </c>
      <c r="G49" s="169"/>
      <c r="H49" s="64" t="s">
        <v>185</v>
      </c>
      <c r="I49" s="64" t="s">
        <v>279</v>
      </c>
      <c r="J49" s="65" t="s">
        <v>278</v>
      </c>
      <c r="K49" s="264"/>
      <c r="L49" s="264"/>
      <c r="M49" s="264"/>
      <c r="N49" s="264"/>
      <c r="O49" s="264"/>
      <c r="P49" s="64" t="s">
        <v>279</v>
      </c>
      <c r="Q49" s="65" t="s">
        <v>278</v>
      </c>
      <c r="R49" s="264"/>
      <c r="S49" s="264"/>
      <c r="T49" s="264"/>
      <c r="U49" s="264"/>
      <c r="V49" s="264"/>
      <c r="W49" s="64" t="s">
        <v>279</v>
      </c>
      <c r="X49" s="65" t="s">
        <v>278</v>
      </c>
      <c r="Y49" s="265" t="str">
        <f>IF(K49+R49=0,"",K49+R49)</f>
        <v/>
      </c>
      <c r="Z49" s="265"/>
      <c r="AA49" s="265"/>
      <c r="AB49" s="265"/>
      <c r="AC49" s="265"/>
      <c r="AD49" s="64" t="s">
        <v>279</v>
      </c>
      <c r="AE49" s="64" t="s">
        <v>280</v>
      </c>
      <c r="BC49" s="90"/>
      <c r="BK49" s="160" t="str">
        <f t="shared" si="0"/>
        <v>08100:養護学校、盲学校又は聾学校</v>
      </c>
      <c r="BL49" s="160" t="s">
        <v>303</v>
      </c>
      <c r="BM49" s="160" t="s">
        <v>304</v>
      </c>
    </row>
    <row r="50" spans="1:65" ht="13.5" customHeight="1" x14ac:dyDescent="0.15">
      <c r="F50" s="65" t="s">
        <v>278</v>
      </c>
      <c r="G50" s="169"/>
      <c r="H50" s="64" t="s">
        <v>185</v>
      </c>
      <c r="I50" s="64" t="s">
        <v>279</v>
      </c>
      <c r="J50" s="65" t="s">
        <v>278</v>
      </c>
      <c r="K50" s="264"/>
      <c r="L50" s="264"/>
      <c r="M50" s="264"/>
      <c r="N50" s="264"/>
      <c r="O50" s="264"/>
      <c r="P50" s="64" t="s">
        <v>279</v>
      </c>
      <c r="Q50" s="65" t="s">
        <v>278</v>
      </c>
      <c r="R50" s="264"/>
      <c r="S50" s="264"/>
      <c r="T50" s="264"/>
      <c r="U50" s="264"/>
      <c r="V50" s="264"/>
      <c r="W50" s="64" t="s">
        <v>279</v>
      </c>
      <c r="X50" s="65" t="s">
        <v>278</v>
      </c>
      <c r="Y50" s="265" t="str">
        <f>IF(K50+R50=0,"",K50+R50)</f>
        <v/>
      </c>
      <c r="Z50" s="265"/>
      <c r="AA50" s="265"/>
      <c r="AB50" s="265"/>
      <c r="AC50" s="265"/>
      <c r="AD50" s="64" t="s">
        <v>279</v>
      </c>
      <c r="AE50" s="64" t="s">
        <v>280</v>
      </c>
      <c r="BC50" s="90"/>
      <c r="BK50" s="160" t="str">
        <f t="shared" si="0"/>
        <v>08110:大学又は高等専門学校</v>
      </c>
      <c r="BL50" s="160" t="s">
        <v>305</v>
      </c>
      <c r="BM50" s="160" t="s">
        <v>306</v>
      </c>
    </row>
    <row r="51" spans="1:65" ht="13.5" customHeight="1" x14ac:dyDescent="0.15">
      <c r="B51" s="64" t="s">
        <v>161</v>
      </c>
      <c r="J51" s="65" t="s">
        <v>278</v>
      </c>
      <c r="K51" s="265">
        <f>K46+K47+K48+K49+K50</f>
        <v>0</v>
      </c>
      <c r="L51" s="265"/>
      <c r="M51" s="265"/>
      <c r="N51" s="265"/>
      <c r="O51" s="265"/>
      <c r="P51" s="64" t="s">
        <v>279</v>
      </c>
      <c r="Q51" s="65" t="s">
        <v>278</v>
      </c>
      <c r="R51" s="265" t="str">
        <f>IF(R46+R47+R48+R49+R50=0,"",R46+R47+R48+R49+R50)</f>
        <v/>
      </c>
      <c r="S51" s="265"/>
      <c r="T51" s="265"/>
      <c r="U51" s="265"/>
      <c r="V51" s="265"/>
      <c r="W51" s="64" t="s">
        <v>279</v>
      </c>
      <c r="X51" s="65" t="s">
        <v>278</v>
      </c>
      <c r="Y51" s="265">
        <f>SUM(Y46:AC50)</f>
        <v>0</v>
      </c>
      <c r="Z51" s="265"/>
      <c r="AA51" s="265"/>
      <c r="AB51" s="265"/>
      <c r="AC51" s="265"/>
      <c r="AD51" s="64" t="s">
        <v>279</v>
      </c>
      <c r="AE51" s="64" t="s">
        <v>280</v>
      </c>
      <c r="BC51" s="90"/>
      <c r="BK51" s="160" t="str">
        <f t="shared" si="0"/>
        <v>08120:専修学校</v>
      </c>
      <c r="BL51" s="160" t="s">
        <v>307</v>
      </c>
      <c r="BM51" s="160" t="s">
        <v>308</v>
      </c>
    </row>
    <row r="52" spans="1:65" ht="5.0999999999999996" customHeight="1" x14ac:dyDescent="0.15">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BC52" s="90"/>
      <c r="BK52" s="160" t="str">
        <f t="shared" si="0"/>
        <v>08130:各種学校</v>
      </c>
      <c r="BL52" s="160" t="s">
        <v>309</v>
      </c>
      <c r="BM52" s="160" t="s">
        <v>310</v>
      </c>
    </row>
    <row r="53" spans="1:65" ht="5.0999999999999996" customHeight="1" x14ac:dyDescent="0.15">
      <c r="BC53" s="90"/>
      <c r="BK53" s="160" t="str">
        <f t="shared" si="0"/>
        <v>08140:図書館その他これに類するもの</v>
      </c>
      <c r="BL53" s="160" t="s">
        <v>311</v>
      </c>
      <c r="BM53" s="160" t="s">
        <v>531</v>
      </c>
    </row>
    <row r="54" spans="1:65" x14ac:dyDescent="0.15">
      <c r="A54" s="64" t="s">
        <v>627</v>
      </c>
      <c r="G54" s="67"/>
      <c r="H54" s="67"/>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L54" s="64" t="s">
        <v>584</v>
      </c>
      <c r="BC54" s="90"/>
      <c r="BK54" s="160" t="str">
        <f t="shared" si="0"/>
        <v>08150:博物館その他これに類するもの</v>
      </c>
      <c r="BL54" s="160" t="s">
        <v>312</v>
      </c>
      <c r="BM54" s="160" t="s">
        <v>532</v>
      </c>
    </row>
    <row r="55" spans="1:65" ht="5.0999999999999996" customHeight="1" x14ac:dyDescent="0.15">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BC55" s="90"/>
      <c r="BK55" s="160" t="str">
        <f t="shared" si="0"/>
        <v>08160:神社、寺院、教会その他これらに類するもの</v>
      </c>
      <c r="BL55" s="160" t="s">
        <v>313</v>
      </c>
      <c r="BM55" s="160" t="s">
        <v>314</v>
      </c>
    </row>
    <row r="56" spans="1:65" ht="5.0999999999999996" customHeight="1" x14ac:dyDescent="0.15">
      <c r="BC56" s="90"/>
      <c r="BK56" s="160" t="str">
        <f t="shared" si="0"/>
        <v>08170:老人ホーム、身体障害者福祉ホームその他これに類するもの</v>
      </c>
      <c r="BL56" s="160" t="s">
        <v>315</v>
      </c>
      <c r="BM56" s="160" t="s">
        <v>533</v>
      </c>
    </row>
    <row r="57" spans="1:65" x14ac:dyDescent="0.15">
      <c r="A57" s="64" t="s">
        <v>628</v>
      </c>
      <c r="G57" s="67"/>
      <c r="H57" s="67"/>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L57" s="64" t="s">
        <v>585</v>
      </c>
      <c r="BC57" s="90"/>
      <c r="BK57" s="160" t="str">
        <f t="shared" si="0"/>
        <v>08180:保育所その他これに類するもの</v>
      </c>
      <c r="BL57" s="160" t="s">
        <v>316</v>
      </c>
      <c r="BM57" s="160" t="s">
        <v>534</v>
      </c>
    </row>
    <row r="58" spans="1:65" ht="5.0999999999999996" customHeight="1" x14ac:dyDescent="0.15">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BC58" s="90"/>
      <c r="BK58" s="160" t="str">
        <f t="shared" si="0"/>
        <v>08190:助産所</v>
      </c>
      <c r="BL58" s="160" t="s">
        <v>317</v>
      </c>
      <c r="BM58" s="160" t="s">
        <v>318</v>
      </c>
    </row>
    <row r="59" spans="1:65" ht="5.0999999999999996" customHeight="1" x14ac:dyDescent="0.15">
      <c r="BC59" s="90"/>
      <c r="BK59" s="160" t="str">
        <f t="shared" si="0"/>
        <v>08210:児童福祉施設等（前3項に掲げるものを除く。）</v>
      </c>
      <c r="BL59" s="160" t="s">
        <v>319</v>
      </c>
      <c r="BM59" s="160" t="s">
        <v>535</v>
      </c>
    </row>
    <row r="60" spans="1:65" x14ac:dyDescent="0.15">
      <c r="A60" s="64" t="s">
        <v>629</v>
      </c>
      <c r="G60" s="67"/>
      <c r="H60" s="67"/>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L60" s="64" t="s">
        <v>585</v>
      </c>
      <c r="BC60" s="90"/>
      <c r="BK60" s="160" t="str">
        <f t="shared" si="0"/>
        <v>08220:隣保館</v>
      </c>
      <c r="BL60" s="160" t="s">
        <v>320</v>
      </c>
      <c r="BM60" s="160" t="s">
        <v>321</v>
      </c>
    </row>
    <row r="61" spans="1:65" ht="5.0999999999999996" customHeight="1" x14ac:dyDescent="0.15">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BC61" s="90"/>
      <c r="BK61" s="160" t="str">
        <f t="shared" si="0"/>
        <v>08230:公衆浴場（個室付浴場業に係る公衆浴場を除く。）</v>
      </c>
      <c r="BL61" s="160" t="s">
        <v>322</v>
      </c>
      <c r="BM61" s="160" t="s">
        <v>536</v>
      </c>
    </row>
    <row r="62" spans="1:65" ht="5.0999999999999996" customHeight="1" x14ac:dyDescent="0.15">
      <c r="BC62" s="90"/>
      <c r="BK62" s="160" t="str">
        <f t="shared" si="0"/>
        <v>08240:診療所（患者の収容施設のあるものに限る。）</v>
      </c>
      <c r="BL62" s="160" t="s">
        <v>323</v>
      </c>
      <c r="BM62" s="160" t="s">
        <v>324</v>
      </c>
    </row>
    <row r="63" spans="1:65" x14ac:dyDescent="0.15">
      <c r="A63" s="64" t="s">
        <v>630</v>
      </c>
      <c r="I63" s="295"/>
      <c r="J63" s="295"/>
      <c r="K63" s="295"/>
      <c r="L63" s="64" t="s">
        <v>281</v>
      </c>
      <c r="N63" s="290"/>
      <c r="O63" s="290"/>
      <c r="P63" s="290"/>
      <c r="Q63" s="290"/>
      <c r="R63" s="290"/>
      <c r="S63" s="290"/>
      <c r="T63" s="290"/>
      <c r="U63" s="290"/>
      <c r="V63" s="290"/>
      <c r="W63" s="290"/>
      <c r="X63" s="290"/>
      <c r="Y63" s="290"/>
      <c r="Z63" s="290"/>
      <c r="AA63" s="290"/>
      <c r="AB63" s="290"/>
      <c r="AC63" s="290"/>
      <c r="AD63" s="290"/>
      <c r="AE63" s="290"/>
      <c r="AF63" s="290"/>
      <c r="AG63" s="290"/>
      <c r="AH63" s="290"/>
      <c r="AL63" s="64" t="s">
        <v>583</v>
      </c>
      <c r="BC63" s="90"/>
      <c r="BK63" s="160" t="str">
        <f t="shared" si="0"/>
        <v>08250:診療所（患者の収容施設のないものに限る。）</v>
      </c>
      <c r="BL63" s="160" t="s">
        <v>325</v>
      </c>
      <c r="BM63" s="160" t="s">
        <v>326</v>
      </c>
    </row>
    <row r="64" spans="1:65" ht="5.0999999999999996" customHeight="1" x14ac:dyDescent="0.15">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BC64" s="90"/>
      <c r="BK64" s="160" t="str">
        <f t="shared" si="0"/>
        <v>08260:病院</v>
      </c>
      <c r="BL64" s="160" t="s">
        <v>327</v>
      </c>
      <c r="BM64" s="160" t="s">
        <v>328</v>
      </c>
    </row>
    <row r="65" spans="1:74" ht="5.0999999999999996" customHeight="1" x14ac:dyDescent="0.15">
      <c r="BC65" s="90"/>
      <c r="BK65" s="160" t="str">
        <f t="shared" si="0"/>
        <v>08270:巡査派出所</v>
      </c>
      <c r="BL65" s="160" t="s">
        <v>329</v>
      </c>
      <c r="BM65" s="160" t="s">
        <v>330</v>
      </c>
    </row>
    <row r="66" spans="1:74" x14ac:dyDescent="0.15">
      <c r="A66" s="64" t="s">
        <v>631</v>
      </c>
      <c r="I66" s="290"/>
      <c r="J66" s="290"/>
      <c r="K66" s="290"/>
      <c r="L66" s="290"/>
      <c r="M66" s="290"/>
      <c r="N66" s="290"/>
      <c r="O66" s="290"/>
      <c r="P66" s="290"/>
      <c r="Q66" s="44"/>
      <c r="AL66" s="64" t="s">
        <v>597</v>
      </c>
      <c r="BC66" s="90"/>
      <c r="BK66" s="160" t="str">
        <f t="shared" si="0"/>
        <v>08280:公衆電話所</v>
      </c>
      <c r="BL66" s="162" t="s">
        <v>537</v>
      </c>
      <c r="BM66" s="90" t="s">
        <v>539</v>
      </c>
    </row>
    <row r="67" spans="1:74" ht="5.0999999999999996" customHeight="1" x14ac:dyDescent="0.15">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BC67" s="90"/>
      <c r="BK67" s="90" t="str">
        <f t="shared" si="0"/>
        <v>08290:郵便法（昭和二十二年法律第百六十五号）の規定により行う郵便の業務の用に供する施設</v>
      </c>
      <c r="BL67" s="162" t="s">
        <v>538</v>
      </c>
      <c r="BM67" s="90" t="s">
        <v>540</v>
      </c>
      <c r="BN67" s="137"/>
      <c r="BO67" s="137"/>
      <c r="BP67" s="137"/>
      <c r="BQ67" s="137"/>
      <c r="BR67" s="137"/>
      <c r="BS67" s="137"/>
      <c r="BT67" s="137"/>
      <c r="BU67" s="137"/>
      <c r="BV67" s="137"/>
    </row>
    <row r="68" spans="1:74" ht="5.0999999999999996" customHeight="1" x14ac:dyDescent="0.15">
      <c r="BC68" s="90"/>
      <c r="BK68" s="160" t="str">
        <f t="shared" si="0"/>
        <v>08300:地方公共団体の支庁又は支所</v>
      </c>
      <c r="BL68" s="160" t="s">
        <v>331</v>
      </c>
      <c r="BM68" s="160" t="s">
        <v>332</v>
      </c>
    </row>
    <row r="69" spans="1:74" x14ac:dyDescent="0.15">
      <c r="A69" s="64" t="s">
        <v>632</v>
      </c>
      <c r="I69" s="285"/>
      <c r="J69" s="285"/>
      <c r="K69" s="285"/>
      <c r="L69" s="285"/>
      <c r="M69" s="285"/>
      <c r="N69" s="285"/>
      <c r="O69" s="285"/>
      <c r="P69" s="285"/>
      <c r="Q69" s="285"/>
      <c r="R69" s="285"/>
      <c r="S69" s="285"/>
      <c r="T69" s="285"/>
      <c r="U69" s="285"/>
      <c r="V69" s="285"/>
      <c r="W69" s="285"/>
      <c r="X69" s="285"/>
      <c r="Y69" s="285"/>
      <c r="Z69" s="285"/>
      <c r="AA69" s="285"/>
      <c r="AB69" s="285"/>
      <c r="AC69" s="285"/>
      <c r="AD69" s="285"/>
      <c r="AE69" s="285"/>
      <c r="AF69" s="285"/>
      <c r="AG69" s="285"/>
      <c r="AH69" s="285"/>
      <c r="AI69" s="285"/>
      <c r="BC69" s="90"/>
      <c r="BK69" s="160" t="str">
        <f t="shared" si="0"/>
        <v>08310:公衆便所、休憩所又は路線バスの停留所の上家</v>
      </c>
      <c r="BL69" s="160" t="s">
        <v>333</v>
      </c>
      <c r="BM69" s="160" t="s">
        <v>334</v>
      </c>
    </row>
    <row r="70" spans="1:74" ht="5.0999999999999996" customHeight="1" x14ac:dyDescent="0.15">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BC70" s="90"/>
      <c r="BK70" s="160" t="str">
        <f t="shared" si="0"/>
        <v>08320:建築基準法施行令第130条の4第5号に基づき国土交通大臣が指定する施設</v>
      </c>
      <c r="BL70" s="160" t="s">
        <v>335</v>
      </c>
      <c r="BM70" s="160" t="s">
        <v>541</v>
      </c>
    </row>
    <row r="71" spans="1:74" ht="5.0999999999999996" customHeight="1" x14ac:dyDescent="0.15">
      <c r="BC71" s="90"/>
      <c r="BK71" s="160" t="str">
        <f t="shared" si="0"/>
        <v>08330:税務署、警察署、保健所又は消防署その他これらに類するもの</v>
      </c>
      <c r="BL71" s="160" t="s">
        <v>336</v>
      </c>
      <c r="BM71" s="160" t="s">
        <v>337</v>
      </c>
    </row>
    <row r="72" spans="1:74" x14ac:dyDescent="0.15">
      <c r="A72" s="64" t="s">
        <v>633</v>
      </c>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BC72" s="90"/>
      <c r="BK72" s="160" t="str">
        <f t="shared" si="0"/>
        <v>08340:工場（自動車修理工場を除く。）</v>
      </c>
      <c r="BL72" s="160" t="s">
        <v>338</v>
      </c>
      <c r="BM72" s="160" t="s">
        <v>542</v>
      </c>
    </row>
    <row r="73" spans="1:74" x14ac:dyDescent="0.15">
      <c r="D73" s="67"/>
      <c r="E73" s="67"/>
      <c r="F73" s="67"/>
      <c r="G73" s="67"/>
      <c r="H73" s="67"/>
      <c r="I73" s="293"/>
      <c r="J73" s="293"/>
      <c r="K73" s="293"/>
      <c r="L73" s="293"/>
      <c r="M73" s="293"/>
      <c r="N73" s="293"/>
      <c r="O73" s="293"/>
      <c r="P73" s="293"/>
      <c r="Q73" s="293"/>
      <c r="R73" s="293"/>
      <c r="S73" s="293"/>
      <c r="T73" s="293"/>
      <c r="U73" s="293"/>
      <c r="V73" s="293"/>
      <c r="W73" s="293"/>
      <c r="X73" s="293"/>
      <c r="Y73" s="293"/>
      <c r="Z73" s="293"/>
      <c r="AA73" s="293"/>
      <c r="AB73" s="293"/>
      <c r="AC73" s="293"/>
      <c r="AD73" s="293"/>
      <c r="AE73" s="293"/>
      <c r="AF73" s="293"/>
      <c r="AG73" s="293"/>
      <c r="AH73" s="293"/>
      <c r="AI73" s="293"/>
      <c r="BK73" s="160" t="str">
        <f t="shared" si="0"/>
        <v>08350:自動車修理工場</v>
      </c>
      <c r="BL73" s="160" t="s">
        <v>339</v>
      </c>
      <c r="BM73" s="160" t="s">
        <v>340</v>
      </c>
    </row>
    <row r="74" spans="1:74" x14ac:dyDescent="0.15">
      <c r="A74" s="90"/>
      <c r="B74" s="90"/>
      <c r="C74" s="90"/>
      <c r="D74" s="138"/>
      <c r="E74" s="138"/>
      <c r="F74" s="138"/>
      <c r="G74" s="138"/>
      <c r="H74" s="138"/>
      <c r="I74" s="293"/>
      <c r="J74" s="293"/>
      <c r="K74" s="293"/>
      <c r="L74" s="293"/>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BK74" s="160" t="str">
        <f t="shared" si="0"/>
        <v>08360:危険物の貯蔵又は処理に供するもの</v>
      </c>
      <c r="BL74" s="160" t="s">
        <v>341</v>
      </c>
      <c r="BM74" s="160" t="s">
        <v>342</v>
      </c>
    </row>
    <row r="75" spans="1:74" ht="4.5" customHeight="1" x14ac:dyDescent="0.15">
      <c r="A75" s="68"/>
      <c r="B75" s="68"/>
      <c r="C75" s="68"/>
      <c r="D75" s="139"/>
      <c r="E75" s="139"/>
      <c r="F75" s="139"/>
      <c r="G75" s="139"/>
      <c r="H75" s="139"/>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BK75" s="160" t="str">
        <f t="shared" si="0"/>
        <v>08370:ボーリング場、スケート場、水泳場、スキー場、ゴルフ練習場又はバッティング練習場</v>
      </c>
      <c r="BL75" s="160" t="s">
        <v>343</v>
      </c>
      <c r="BM75" s="160" t="s">
        <v>344</v>
      </c>
    </row>
    <row r="76" spans="1:74" ht="4.5" customHeight="1" x14ac:dyDescent="0.15">
      <c r="A76" s="89"/>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BK76" s="160" t="str">
        <f t="shared" si="0"/>
        <v>08380:体育館又はスポーツの練習場（前項に掲げるものを除く。）</v>
      </c>
      <c r="BL76" s="160" t="s">
        <v>345</v>
      </c>
      <c r="BM76" s="160" t="s">
        <v>543</v>
      </c>
    </row>
    <row r="77" spans="1:74" x14ac:dyDescent="0.15">
      <c r="BK77" s="160" t="str">
        <f t="shared" si="0"/>
        <v>08390:マージャン屋、ぱちんこ屋、射的場、勝馬投票券発売所、場外車券売場その他これらに類するもの又はカラオケボックスその他これらに類するもの</v>
      </c>
      <c r="BL77" s="160" t="s">
        <v>346</v>
      </c>
      <c r="BM77" s="160" t="s">
        <v>347</v>
      </c>
    </row>
    <row r="78" spans="1:74" x14ac:dyDescent="0.15">
      <c r="BK78" s="160" t="str">
        <f t="shared" si="0"/>
        <v>08400:ホテル又は旅館</v>
      </c>
      <c r="BL78" s="160" t="s">
        <v>348</v>
      </c>
      <c r="BM78" s="160" t="s">
        <v>349</v>
      </c>
    </row>
    <row r="79" spans="1:74" x14ac:dyDescent="0.15">
      <c r="BK79" s="160" t="str">
        <f t="shared" si="0"/>
        <v>08410:自動車教習所</v>
      </c>
      <c r="BL79" s="160" t="s">
        <v>350</v>
      </c>
      <c r="BM79" s="160" t="s">
        <v>351</v>
      </c>
    </row>
    <row r="80" spans="1:74" x14ac:dyDescent="0.15">
      <c r="BK80" s="160" t="str">
        <f t="shared" si="0"/>
        <v>08420:畜舎</v>
      </c>
      <c r="BL80" s="160" t="s">
        <v>352</v>
      </c>
      <c r="BM80" s="160" t="s">
        <v>353</v>
      </c>
    </row>
    <row r="81" spans="63:65" x14ac:dyDescent="0.15">
      <c r="BK81" s="160" t="str">
        <f t="shared" si="0"/>
        <v>08430:堆肥舎又は水産物の増殖場若しくは養殖場</v>
      </c>
      <c r="BL81" s="160" t="s">
        <v>354</v>
      </c>
      <c r="BM81" s="160" t="s">
        <v>355</v>
      </c>
    </row>
    <row r="82" spans="63:65" x14ac:dyDescent="0.15">
      <c r="BK82" s="160" t="str">
        <f t="shared" si="0"/>
        <v>08438:日用品の販売を主たる目的とする店舗</v>
      </c>
      <c r="BL82" s="160" t="s">
        <v>356</v>
      </c>
      <c r="BM82" s="160" t="s">
        <v>357</v>
      </c>
    </row>
    <row r="83" spans="63:65" x14ac:dyDescent="0.15">
      <c r="BK83" s="160" t="str">
        <f t="shared" si="0"/>
        <v>08440:百貨店、マーケットその他の物品販売業を営む店舗（前項に掲げるもの及び専ら性的好奇心をそそる写真その他の物品の販売を行うものを除く。）</v>
      </c>
      <c r="BL83" s="160" t="s">
        <v>358</v>
      </c>
      <c r="BM83" s="160" t="s">
        <v>544</v>
      </c>
    </row>
    <row r="84" spans="63:65" x14ac:dyDescent="0.15">
      <c r="BK84" s="160" t="str">
        <f t="shared" si="0"/>
        <v>08450:飲食店（次項に掲げるものを除く。）</v>
      </c>
      <c r="BL84" s="160" t="s">
        <v>359</v>
      </c>
      <c r="BM84" s="160" t="s">
        <v>559</v>
      </c>
    </row>
    <row r="85" spans="63:65" x14ac:dyDescent="0.15">
      <c r="BK85" s="160" t="str">
        <f t="shared" si="0"/>
        <v>08452:食堂又は喫茶店</v>
      </c>
      <c r="BL85" s="160" t="s">
        <v>360</v>
      </c>
      <c r="BM85" s="160" t="s">
        <v>361</v>
      </c>
    </row>
    <row r="86" spans="63:65" x14ac:dyDescent="0.15">
      <c r="BK86" s="160" t="str">
        <f t="shared" si="0"/>
        <v>08456:理髪店、美容院、クリーニング取次店、質屋、貸衣装屋、貸本屋その他これらに類するサービス業を営む店舗、洋服店、畳屋、建具屋、自転車店、家庭電気器具店その他これらに類するサービス業を営む店舗、自家販売のために食品製造業を営むパン屋、米屋、豆腐屋、菓子屋その他これらに類するもの、又は学習塾、華道教室、囲碁教室その他これらに類する施設</v>
      </c>
      <c r="BL86" s="160" t="s">
        <v>362</v>
      </c>
      <c r="BM86" s="160" t="s">
        <v>548</v>
      </c>
    </row>
    <row r="87" spans="63:65" x14ac:dyDescent="0.15">
      <c r="BK87" s="160" t="str">
        <f t="shared" si="0"/>
        <v>08458:銀行の支店、損害保険代理店、宅地建物取引業を営む店舗そのたこれらに類するサービス業を営む店舗</v>
      </c>
      <c r="BL87" s="160" t="s">
        <v>363</v>
      </c>
      <c r="BM87" s="160" t="s">
        <v>364</v>
      </c>
    </row>
    <row r="88" spans="63:65" x14ac:dyDescent="0.15">
      <c r="BK88" s="160" t="str">
        <f t="shared" si="0"/>
        <v>08460:物品販売業を営む店舗以外の店舗（前２項に掲げるものを除く。）</v>
      </c>
      <c r="BL88" s="160" t="s">
        <v>365</v>
      </c>
      <c r="BM88" s="160" t="s">
        <v>546</v>
      </c>
    </row>
    <row r="89" spans="63:65" x14ac:dyDescent="0.15">
      <c r="BK89" s="160" t="str">
        <f t="shared" si="0"/>
        <v>08470:事務所</v>
      </c>
      <c r="BL89" s="160" t="s">
        <v>366</v>
      </c>
      <c r="BM89" s="160" t="s">
        <v>367</v>
      </c>
    </row>
    <row r="90" spans="63:65" x14ac:dyDescent="0.15">
      <c r="BK90" s="160" t="str">
        <f t="shared" si="0"/>
        <v>08480:映画スタジオ又はテレビスタジオ</v>
      </c>
      <c r="BL90" s="160" t="s">
        <v>368</v>
      </c>
      <c r="BM90" s="160" t="s">
        <v>369</v>
      </c>
    </row>
    <row r="91" spans="63:65" x14ac:dyDescent="0.15">
      <c r="BK91" s="160" t="str">
        <f t="shared" si="0"/>
        <v>08490:自動車車庫</v>
      </c>
      <c r="BL91" s="160" t="s">
        <v>370</v>
      </c>
      <c r="BM91" s="160" t="s">
        <v>371</v>
      </c>
    </row>
    <row r="92" spans="63:65" x14ac:dyDescent="0.15">
      <c r="BK92" s="160" t="str">
        <f t="shared" si="0"/>
        <v>08500:自転車駐車場</v>
      </c>
      <c r="BL92" s="160" t="s">
        <v>372</v>
      </c>
      <c r="BM92" s="160" t="s">
        <v>373</v>
      </c>
    </row>
    <row r="93" spans="63:65" x14ac:dyDescent="0.15">
      <c r="BK93" s="160" t="str">
        <f t="shared" si="0"/>
        <v>08510:倉庫業を営む倉庫</v>
      </c>
      <c r="BL93" s="160" t="s">
        <v>374</v>
      </c>
      <c r="BM93" s="160" t="s">
        <v>375</v>
      </c>
    </row>
    <row r="94" spans="63:65" x14ac:dyDescent="0.15">
      <c r="BK94" s="160" t="str">
        <f t="shared" si="0"/>
        <v>08520:倉庫業を営まない倉庫</v>
      </c>
      <c r="BL94" s="160" t="s">
        <v>376</v>
      </c>
      <c r="BM94" s="160" t="s">
        <v>377</v>
      </c>
    </row>
    <row r="95" spans="63:65" x14ac:dyDescent="0.15">
      <c r="BK95" s="160" t="str">
        <f t="shared" si="0"/>
        <v>08530:劇場、映画館又は演芸場</v>
      </c>
      <c r="BL95" s="160" t="s">
        <v>378</v>
      </c>
      <c r="BM95" s="160" t="s">
        <v>379</v>
      </c>
    </row>
    <row r="96" spans="63:65" x14ac:dyDescent="0.15">
      <c r="BK96" s="160" t="str">
        <f t="shared" si="0"/>
        <v>08540:観覧場</v>
      </c>
      <c r="BL96" s="160" t="s">
        <v>380</v>
      </c>
      <c r="BM96" s="160" t="s">
        <v>381</v>
      </c>
    </row>
    <row r="97" spans="63:65" x14ac:dyDescent="0.15">
      <c r="BK97" s="160" t="str">
        <f t="shared" si="0"/>
        <v>08550:公会堂又は集会場</v>
      </c>
      <c r="BL97" s="160" t="s">
        <v>382</v>
      </c>
      <c r="BM97" s="160" t="s">
        <v>383</v>
      </c>
    </row>
    <row r="98" spans="63:65" x14ac:dyDescent="0.15">
      <c r="BK98" s="160" t="str">
        <f t="shared" si="0"/>
        <v>08560:展示場</v>
      </c>
      <c r="BL98" s="160" t="s">
        <v>384</v>
      </c>
      <c r="BM98" s="160" t="s">
        <v>385</v>
      </c>
    </row>
    <row r="99" spans="63:65" x14ac:dyDescent="0.15">
      <c r="BK99" s="160" t="str">
        <f t="shared" si="0"/>
        <v>08570:料理店</v>
      </c>
      <c r="BL99" s="160" t="s">
        <v>386</v>
      </c>
      <c r="BM99" s="160" t="s">
        <v>387</v>
      </c>
    </row>
    <row r="100" spans="63:65" x14ac:dyDescent="0.15">
      <c r="BK100" s="160" t="str">
        <f t="shared" si="0"/>
        <v>08580:キャバレー、カフェー、ナイトクラブ又はバー</v>
      </c>
      <c r="BL100" s="160" t="s">
        <v>388</v>
      </c>
      <c r="BM100" s="160" t="s">
        <v>389</v>
      </c>
    </row>
    <row r="101" spans="63:65" x14ac:dyDescent="0.15">
      <c r="BK101" s="160" t="str">
        <f t="shared" si="0"/>
        <v>08590:ダンスホール</v>
      </c>
      <c r="BL101" s="160" t="s">
        <v>390</v>
      </c>
      <c r="BM101" s="160" t="s">
        <v>391</v>
      </c>
    </row>
    <row r="102" spans="63:65" x14ac:dyDescent="0.15">
      <c r="BK102" s="160" t="str">
        <f t="shared" si="0"/>
        <v>08600: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v>
      </c>
      <c r="BL102" s="160" t="s">
        <v>392</v>
      </c>
      <c r="BM102" s="160" t="s">
        <v>547</v>
      </c>
    </row>
    <row r="103" spans="63:65" x14ac:dyDescent="0.15">
      <c r="BK103" s="160" t="str">
        <f t="shared" si="0"/>
        <v>08610:卸売市場</v>
      </c>
      <c r="BL103" s="160" t="s">
        <v>393</v>
      </c>
      <c r="BM103" s="160" t="s">
        <v>394</v>
      </c>
    </row>
    <row r="104" spans="63:65" x14ac:dyDescent="0.15">
      <c r="BK104" s="160" t="str">
        <f>BL104&amp;":"&amp;BM104</f>
        <v>08620:火葬場又はと畜場、汚物処理場、ごみ焼却場その他の処理施設</v>
      </c>
      <c r="BL104" s="160" t="s">
        <v>395</v>
      </c>
      <c r="BM104" s="160" t="s">
        <v>396</v>
      </c>
    </row>
    <row r="105" spans="63:65" x14ac:dyDescent="0.15">
      <c r="BK105" s="160" t="str">
        <f>BL105&amp;":"&amp;BM105</f>
        <v>08990:その他</v>
      </c>
      <c r="BL105" s="160" t="s">
        <v>397</v>
      </c>
      <c r="BM105" s="160" t="s">
        <v>398</v>
      </c>
    </row>
  </sheetData>
  <sheetProtection password="C15D" sheet="1"/>
  <protectedRanges>
    <protectedRange sqref="G46:G50 K46:O50 R46:V50 I54 I57 I60 I63 I66 N63 I69 I72" name="範囲4"/>
    <protectedRange sqref="AV40:AV42 BB40:BB42 BF40:BF41 AM40:AM42 AR40:AR42" name="範囲3"/>
    <protectedRange sqref="M29:O32 M36:O37 H42 AL9:BE13" name="範囲2"/>
    <protectedRange sqref="H6 M9:AF13 D17 G17 J17 M17 P17 U17 AB17 H20 V20 H23:H25 P23:P24 Y23:Y25" name="範囲1"/>
  </protectedRanges>
  <mergeCells count="55">
    <mergeCell ref="AL9:BE9"/>
    <mergeCell ref="AL10:BE10"/>
    <mergeCell ref="AL11:BE11"/>
    <mergeCell ref="AL12:BE12"/>
    <mergeCell ref="AL13:BE13"/>
    <mergeCell ref="H20:T20"/>
    <mergeCell ref="V20:AF20"/>
    <mergeCell ref="H12:J12"/>
    <mergeCell ref="H10:J10"/>
    <mergeCell ref="H6:J6"/>
    <mergeCell ref="H9:J9"/>
    <mergeCell ref="I69:AI69"/>
    <mergeCell ref="I60:AI60"/>
    <mergeCell ref="I57:AI57"/>
    <mergeCell ref="R48:V48"/>
    <mergeCell ref="R49:V49"/>
    <mergeCell ref="K48:O48"/>
    <mergeCell ref="I63:K63"/>
    <mergeCell ref="I66:P66"/>
    <mergeCell ref="K45:O45"/>
    <mergeCell ref="Y46:AC46"/>
    <mergeCell ref="R46:V46"/>
    <mergeCell ref="K49:O49"/>
    <mergeCell ref="Y48:AC48"/>
    <mergeCell ref="K46:O46"/>
    <mergeCell ref="Y47:AC47"/>
    <mergeCell ref="Y45:AC45"/>
    <mergeCell ref="Y49:AC49"/>
    <mergeCell ref="I72:AI74"/>
    <mergeCell ref="K50:O50"/>
    <mergeCell ref="Y50:AC50"/>
    <mergeCell ref="R47:V47"/>
    <mergeCell ref="K47:O47"/>
    <mergeCell ref="N63:AH63"/>
    <mergeCell ref="I54:AI54"/>
    <mergeCell ref="Y51:AC51"/>
    <mergeCell ref="R51:V51"/>
    <mergeCell ref="K51:O51"/>
    <mergeCell ref="M37:O37"/>
    <mergeCell ref="H13:J13"/>
    <mergeCell ref="M31:O31"/>
    <mergeCell ref="M29:O29"/>
    <mergeCell ref="M32:O32"/>
    <mergeCell ref="H11:J11"/>
    <mergeCell ref="M36:O36"/>
    <mergeCell ref="R50:V50"/>
    <mergeCell ref="A1:AI2"/>
    <mergeCell ref="R45:V45"/>
    <mergeCell ref="M10:AF10"/>
    <mergeCell ref="M12:AF12"/>
    <mergeCell ref="M13:AF13"/>
    <mergeCell ref="M11:AF11"/>
    <mergeCell ref="H42:AF42"/>
    <mergeCell ref="M30:O30"/>
    <mergeCell ref="M9:AF9"/>
  </mergeCells>
  <phoneticPr fontId="2"/>
  <conditionalFormatting sqref="H6:J6">
    <cfRule type="containsBlanks" dxfId="4" priority="1" stopIfTrue="1">
      <formula>LEN(TRIM(H6))=0</formula>
    </cfRule>
  </conditionalFormatting>
  <dataValidations count="9">
    <dataValidation imeMode="off" allowBlank="1" showInputMessage="1" showErrorMessage="1" sqref="M29:O32 F6"/>
    <dataValidation imeMode="hiragana" allowBlank="1" showInputMessage="1" showErrorMessage="1" sqref="I75 G60 D73:H75 G54 G57 D41:F42"/>
    <dataValidation type="list" allowBlank="1" showInputMessage="1" showErrorMessage="1" sqref="D17 AB17 U17 P17 M17 J17 G17">
      <formula1>"■,□"</formula1>
    </dataValidation>
    <dataValidation imeMode="halfAlpha" allowBlank="1" showInputMessage="1" showErrorMessage="1" sqref="M36:O37 I63:K63 K46:AC51 G46:G50"/>
    <dataValidation type="list" errorStyle="information" imeMode="hiragana" allowBlank="1" showInputMessage="1" sqref="H20 U20">
      <formula1>"木造,木造（枠組壁工法）,木造（丸太組構法）,鉄骨造,軽量鉄骨造,鉄骨造（鉄鋼系軸組パネル併用構造）,鉄筋コンクリート造,鉄骨鉄筋コンクリート造"</formula1>
    </dataValidation>
    <dataValidation type="list" errorStyle="information" imeMode="hiragana" allowBlank="1" showInputMessage="1" sqref="V20">
      <formula1>"　,一部　木造,一部　木造（丸太組構法）,一部　鉄骨造,一部　軽量鉄骨造,一部　鉄筋コンクリート造,一部　鉄骨鉄筋コンクリート造"</formula1>
    </dataValidation>
    <dataValidation type="list" allowBlank="1" showInputMessage="1" showErrorMessage="1" sqref="I66:P66">
      <formula1>"水洗(公共下水道）,水洗(集落排水）,水洗（合併浄化槽）,水洗(団地浄化槽）,汲取り,なし"</formula1>
    </dataValidation>
    <dataValidation type="list" allowBlank="1" showInputMessage="1" showErrorMessage="1" sqref="W24:W25 P23:P25 N24:N25 H23:H25 Y23:Y25 AM40:AM42 BB40:BB42 AX40:AX42 AV40:AV42 AR40:AR42 BF40:BF42">
      <formula1>"□,■"</formula1>
    </dataValidation>
    <dataValidation type="list" allowBlank="1" showInputMessage="1" showErrorMessage="1" sqref="AL9:BE13">
      <formula1>$BK$40:$BK$105</formula1>
    </dataValidation>
  </dataValidations>
  <printOptions horizontalCentered="1"/>
  <pageMargins left="0.59055118110236227" right="0.39370078740157483" top="0.39370078740157483" bottom="0.39370078740157483" header="0" footer="0"/>
  <pageSetup paperSize="9" orientation="portrait" blackAndWhite="1" r:id="rId1"/>
  <headerFooter>
    <oddFooter>&amp;L&amp;"ＭＳ Ｐ明朝,標準"&amp;8㈱北関東建築検査機構&amp;C&amp;"ＭＳ Ｐ明朝,標準"&amp;8NKBI-28guaidline   Ver.17&amp;R&amp;"ＭＳ Ｐ明朝,標準"&amp;8(R030101）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W116"/>
  <sheetViews>
    <sheetView view="pageBreakPreview" zoomScaleNormal="100" zoomScaleSheetLayoutView="100" workbookViewId="0">
      <selection sqref="A1:AI2"/>
    </sheetView>
  </sheetViews>
  <sheetFormatPr defaultColWidth="2.625" defaultRowHeight="12.75" x14ac:dyDescent="0.15"/>
  <cols>
    <col min="1" max="33" width="2.625" style="10" customWidth="1"/>
    <col min="34" max="39" width="2.625" style="10"/>
    <col min="40" max="40" width="8.375" style="10" bestFit="1" customWidth="1"/>
    <col min="41" max="91" width="2.625" style="10"/>
    <col min="92" max="92" width="1.875" style="10" customWidth="1"/>
    <col min="93" max="93" width="20.75" style="10" hidden="1" customWidth="1"/>
    <col min="94" max="94" width="21.125" style="10" hidden="1" customWidth="1"/>
    <col min="95" max="95" width="18.25" style="10" hidden="1" customWidth="1"/>
    <col min="96" max="96" width="3.375" style="10" customWidth="1"/>
    <col min="97" max="16384" width="2.625" style="10"/>
  </cols>
  <sheetData>
    <row r="1" spans="1:35" ht="13.5" customHeight="1" x14ac:dyDescent="0.15">
      <c r="A1" s="260" t="s">
        <v>162</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row>
    <row r="2" spans="1:35" ht="13.5" customHeight="1" x14ac:dyDescent="0.15">
      <c r="A2" s="260"/>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row>
    <row r="3" spans="1:35" x14ac:dyDescent="0.15">
      <c r="B3" s="10" t="s">
        <v>163</v>
      </c>
    </row>
    <row r="4" spans="1:35" ht="6.75" customHeight="1" x14ac:dyDescent="0.1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row>
    <row r="5" spans="1:35" ht="6.75" customHeight="1" x14ac:dyDescent="0.15"/>
    <row r="6" spans="1:35" x14ac:dyDescent="0.15">
      <c r="A6" s="10" t="s">
        <v>144</v>
      </c>
      <c r="F6" s="57"/>
      <c r="G6" s="57"/>
      <c r="H6" s="57"/>
      <c r="L6" s="260">
        <v>1</v>
      </c>
      <c r="M6" s="260"/>
      <c r="N6" s="260"/>
    </row>
    <row r="7" spans="1:35" ht="6.75" customHeight="1" x14ac:dyDescent="0.15">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row>
    <row r="8" spans="1:35" ht="6.75" customHeight="1" x14ac:dyDescent="0.15"/>
    <row r="9" spans="1:35" x14ac:dyDescent="0.15">
      <c r="A9" s="10" t="s">
        <v>164</v>
      </c>
      <c r="F9" s="57"/>
      <c r="G9" s="57"/>
      <c r="H9" s="57"/>
      <c r="L9" s="260" t="s">
        <v>647</v>
      </c>
      <c r="M9" s="260"/>
      <c r="N9" s="260"/>
    </row>
    <row r="10" spans="1:35" ht="6.75" customHeight="1" x14ac:dyDescent="0.15">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row>
    <row r="11" spans="1:35" ht="6.75" customHeight="1" x14ac:dyDescent="0.15">
      <c r="AG11" s="40"/>
      <c r="AH11" s="40"/>
      <c r="AI11" s="40"/>
    </row>
    <row r="12" spans="1:35" x14ac:dyDescent="0.15">
      <c r="A12" s="10" t="s">
        <v>165</v>
      </c>
      <c r="L12" s="316"/>
      <c r="M12" s="316"/>
      <c r="N12" s="316"/>
      <c r="O12" s="10" t="s">
        <v>39</v>
      </c>
    </row>
    <row r="13" spans="1:35" ht="6.75" customHeight="1" x14ac:dyDescent="0.15">
      <c r="A13" s="29"/>
      <c r="B13" s="29"/>
      <c r="C13" s="29"/>
      <c r="D13" s="29"/>
      <c r="E13" s="29"/>
      <c r="F13" s="29"/>
      <c r="G13" s="29"/>
      <c r="H13" s="29"/>
      <c r="I13" s="29"/>
      <c r="J13" s="29"/>
      <c r="K13" s="29"/>
      <c r="L13" s="59"/>
      <c r="M13" s="59"/>
      <c r="N13" s="59"/>
      <c r="O13" s="29"/>
      <c r="P13" s="29"/>
      <c r="Q13" s="29"/>
      <c r="R13" s="29"/>
      <c r="S13" s="29"/>
      <c r="T13" s="29"/>
      <c r="U13" s="29"/>
      <c r="V13" s="29"/>
      <c r="W13" s="29"/>
      <c r="X13" s="29"/>
      <c r="Y13" s="29"/>
      <c r="Z13" s="29"/>
      <c r="AA13" s="29"/>
      <c r="AB13" s="29"/>
      <c r="AC13" s="29"/>
      <c r="AD13" s="29"/>
      <c r="AE13" s="29"/>
      <c r="AF13" s="29"/>
      <c r="AG13" s="29"/>
      <c r="AH13" s="29"/>
      <c r="AI13" s="29"/>
    </row>
    <row r="14" spans="1:35" ht="6.75" customHeight="1" x14ac:dyDescent="0.15">
      <c r="L14" s="60"/>
      <c r="M14" s="60"/>
      <c r="N14" s="60"/>
    </row>
    <row r="15" spans="1:35" x14ac:dyDescent="0.15">
      <c r="A15" s="10" t="s">
        <v>166</v>
      </c>
      <c r="L15" s="316"/>
      <c r="M15" s="316"/>
      <c r="N15" s="316"/>
      <c r="O15" s="10" t="s">
        <v>39</v>
      </c>
    </row>
    <row r="16" spans="1:35" ht="6.75" customHeight="1" x14ac:dyDescent="0.15">
      <c r="A16" s="29"/>
      <c r="B16" s="29"/>
      <c r="C16" s="29"/>
      <c r="D16" s="29"/>
      <c r="E16" s="29"/>
      <c r="F16" s="29"/>
      <c r="G16" s="29"/>
      <c r="H16" s="29"/>
      <c r="I16" s="29"/>
      <c r="J16" s="29"/>
      <c r="K16" s="29"/>
      <c r="L16" s="59"/>
      <c r="M16" s="59"/>
      <c r="N16" s="59"/>
      <c r="O16" s="29"/>
      <c r="P16" s="29"/>
      <c r="Q16" s="29"/>
      <c r="R16" s="29"/>
      <c r="S16" s="29"/>
      <c r="T16" s="29"/>
      <c r="U16" s="29"/>
      <c r="V16" s="29"/>
      <c r="W16" s="29"/>
      <c r="X16" s="29"/>
      <c r="Y16" s="29"/>
      <c r="Z16" s="29"/>
      <c r="AA16" s="29"/>
      <c r="AB16" s="29"/>
      <c r="AC16" s="29"/>
      <c r="AD16" s="29"/>
      <c r="AE16" s="29"/>
      <c r="AF16" s="29"/>
      <c r="AG16" s="29"/>
      <c r="AH16" s="29"/>
      <c r="AI16" s="29"/>
    </row>
    <row r="17" spans="1:53" ht="6.75" customHeight="1" x14ac:dyDescent="0.15">
      <c r="L17" s="60"/>
      <c r="M17" s="60"/>
      <c r="N17" s="60"/>
    </row>
    <row r="18" spans="1:53" x14ac:dyDescent="0.15">
      <c r="A18" s="10" t="s">
        <v>167</v>
      </c>
      <c r="L18" s="316"/>
      <c r="M18" s="316"/>
      <c r="N18" s="316"/>
      <c r="O18" s="10" t="s">
        <v>39</v>
      </c>
    </row>
    <row r="19" spans="1:53" ht="6.75" customHeight="1" x14ac:dyDescent="0.15">
      <c r="A19" s="29"/>
      <c r="B19" s="29"/>
      <c r="C19" s="29"/>
      <c r="D19" s="29"/>
      <c r="E19" s="29"/>
      <c r="F19" s="29"/>
      <c r="G19" s="29"/>
      <c r="H19" s="29"/>
      <c r="I19" s="29"/>
      <c r="J19" s="29"/>
      <c r="K19" s="29"/>
      <c r="L19" s="59"/>
      <c r="M19" s="59"/>
      <c r="N19" s="59"/>
      <c r="O19" s="29"/>
      <c r="P19" s="29"/>
      <c r="Q19" s="29"/>
      <c r="R19" s="29"/>
      <c r="S19" s="29"/>
      <c r="T19" s="29"/>
      <c r="U19" s="29"/>
      <c r="V19" s="29"/>
      <c r="W19" s="29"/>
      <c r="X19" s="29"/>
      <c r="Y19" s="29"/>
      <c r="Z19" s="29"/>
      <c r="AA19" s="29"/>
      <c r="AB19" s="29"/>
      <c r="AC19" s="29"/>
      <c r="AD19" s="29"/>
      <c r="AE19" s="29"/>
      <c r="AF19" s="29"/>
      <c r="AG19" s="29"/>
      <c r="AH19" s="29"/>
      <c r="AI19" s="29"/>
    </row>
    <row r="20" spans="1:53" ht="6.75" customHeight="1" x14ac:dyDescent="0.15">
      <c r="L20" s="60"/>
      <c r="M20" s="60"/>
      <c r="N20" s="60"/>
    </row>
    <row r="21" spans="1:53" x14ac:dyDescent="0.15">
      <c r="A21" s="10" t="s">
        <v>494</v>
      </c>
      <c r="L21" s="60"/>
      <c r="M21" s="60"/>
      <c r="N21" s="60"/>
      <c r="AK21" s="42"/>
      <c r="AL21" s="42"/>
      <c r="AM21" s="42"/>
      <c r="AN21" s="42"/>
      <c r="AO21" s="42"/>
      <c r="AP21" s="42"/>
      <c r="AQ21" s="42"/>
      <c r="AR21" s="42"/>
    </row>
    <row r="22" spans="1:53" x14ac:dyDescent="0.15">
      <c r="C22" s="10" t="s">
        <v>495</v>
      </c>
      <c r="L22" s="316"/>
      <c r="M22" s="316"/>
      <c r="N22" s="316"/>
      <c r="O22" s="10" t="s">
        <v>39</v>
      </c>
      <c r="AK22" s="42"/>
      <c r="AL22" s="42"/>
      <c r="AM22" s="42"/>
      <c r="AN22" s="42"/>
      <c r="AO22" s="42"/>
      <c r="AP22" s="42"/>
      <c r="AQ22" s="42"/>
      <c r="AR22" s="42"/>
    </row>
    <row r="23" spans="1:53" x14ac:dyDescent="0.15">
      <c r="C23" s="10" t="s">
        <v>496</v>
      </c>
      <c r="L23" s="170"/>
      <c r="M23" s="170"/>
      <c r="N23" s="170"/>
      <c r="W23" s="43" t="s">
        <v>9</v>
      </c>
      <c r="X23" s="10" t="s">
        <v>158</v>
      </c>
      <c r="Z23" s="43" t="s">
        <v>9</v>
      </c>
      <c r="AA23" s="10" t="s">
        <v>159</v>
      </c>
      <c r="AK23" s="42"/>
      <c r="AL23" s="42"/>
      <c r="AM23" s="42"/>
      <c r="AN23" s="42"/>
      <c r="AO23" s="42"/>
      <c r="AP23" s="42"/>
      <c r="AQ23" s="42"/>
      <c r="AR23" s="42"/>
    </row>
    <row r="24" spans="1:53" ht="6.75" customHeight="1" x14ac:dyDescent="0.15">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K24" s="42"/>
      <c r="AL24" s="42"/>
      <c r="AM24" s="42"/>
      <c r="AN24" s="42"/>
      <c r="AO24" s="42"/>
      <c r="AP24" s="42"/>
      <c r="AQ24" s="42"/>
      <c r="AR24" s="42"/>
    </row>
    <row r="25" spans="1:53" ht="6.75" customHeight="1" x14ac:dyDescent="0.15">
      <c r="AK25" s="42"/>
      <c r="AL25" s="42"/>
      <c r="AM25" s="42"/>
      <c r="AN25" s="42"/>
      <c r="AO25" s="42"/>
      <c r="AP25" s="42"/>
      <c r="AQ25" s="42"/>
      <c r="AR25" s="42"/>
    </row>
    <row r="26" spans="1:53" x14ac:dyDescent="0.15">
      <c r="A26" s="10" t="s">
        <v>168</v>
      </c>
      <c r="AK26" s="42"/>
      <c r="AL26" s="47" t="s">
        <v>461</v>
      </c>
    </row>
    <row r="27" spans="1:53" ht="13.5" thickBot="1" x14ac:dyDescent="0.2">
      <c r="F27" s="40" t="s">
        <v>7</v>
      </c>
      <c r="G27" s="10" t="s">
        <v>169</v>
      </c>
      <c r="K27" s="10" t="s">
        <v>8</v>
      </c>
      <c r="L27" s="40" t="s">
        <v>7</v>
      </c>
      <c r="M27" s="10" t="s">
        <v>170</v>
      </c>
      <c r="X27" s="10" t="s">
        <v>8</v>
      </c>
      <c r="Y27" s="40" t="s">
        <v>7</v>
      </c>
      <c r="Z27" s="10" t="s">
        <v>171</v>
      </c>
      <c r="AE27" s="10" t="s">
        <v>8</v>
      </c>
      <c r="AK27" s="61"/>
    </row>
    <row r="28" spans="1:53" x14ac:dyDescent="0.15">
      <c r="C28" s="10" t="s">
        <v>58</v>
      </c>
      <c r="F28" s="40" t="s">
        <v>7</v>
      </c>
      <c r="G28" s="313" t="str">
        <f t="shared" ref="G28:G33" si="0">IF(AL28="","",VLOOKUP(AL28,$CO$47:$CQ$111,2))</f>
        <v/>
      </c>
      <c r="H28" s="313"/>
      <c r="I28" s="313"/>
      <c r="J28" s="313"/>
      <c r="K28" s="10" t="s">
        <v>8</v>
      </c>
      <c r="L28" s="40" t="s">
        <v>7</v>
      </c>
      <c r="M28" s="315"/>
      <c r="N28" s="315"/>
      <c r="O28" s="315"/>
      <c r="P28" s="315"/>
      <c r="Q28" s="315"/>
      <c r="R28" s="315"/>
      <c r="S28" s="315"/>
      <c r="T28" s="315"/>
      <c r="U28" s="315"/>
      <c r="V28" s="315"/>
      <c r="W28" s="315"/>
      <c r="X28" s="10" t="s">
        <v>8</v>
      </c>
      <c r="Y28" s="40" t="s">
        <v>7</v>
      </c>
      <c r="Z28" s="314"/>
      <c r="AA28" s="314"/>
      <c r="AB28" s="314"/>
      <c r="AC28" s="314"/>
      <c r="AD28" s="314"/>
      <c r="AE28" s="10" t="s">
        <v>8</v>
      </c>
      <c r="AF28" s="10" t="s">
        <v>16</v>
      </c>
      <c r="AK28" s="42"/>
      <c r="AL28" s="304"/>
      <c r="AM28" s="305"/>
      <c r="AN28" s="305"/>
      <c r="AO28" s="305"/>
      <c r="AP28" s="305"/>
      <c r="AQ28" s="305"/>
      <c r="AR28" s="305"/>
      <c r="AS28" s="305"/>
      <c r="AT28" s="305"/>
      <c r="AU28" s="305"/>
      <c r="AV28" s="305"/>
      <c r="AW28" s="305"/>
      <c r="AX28" s="305"/>
      <c r="AY28" s="305"/>
      <c r="AZ28" s="305"/>
      <c r="BA28" s="306"/>
    </row>
    <row r="29" spans="1:53" x14ac:dyDescent="0.15">
      <c r="C29" s="10" t="s">
        <v>59</v>
      </c>
      <c r="F29" s="40" t="s">
        <v>7</v>
      </c>
      <c r="G29" s="313" t="str">
        <f t="shared" si="0"/>
        <v/>
      </c>
      <c r="H29" s="313"/>
      <c r="I29" s="313"/>
      <c r="J29" s="313"/>
      <c r="K29" s="10" t="s">
        <v>8</v>
      </c>
      <c r="L29" s="40" t="s">
        <v>7</v>
      </c>
      <c r="M29" s="315"/>
      <c r="N29" s="315"/>
      <c r="O29" s="315"/>
      <c r="P29" s="315"/>
      <c r="Q29" s="315"/>
      <c r="R29" s="315"/>
      <c r="S29" s="315"/>
      <c r="T29" s="315"/>
      <c r="U29" s="315"/>
      <c r="V29" s="315"/>
      <c r="W29" s="315"/>
      <c r="X29" s="10" t="s">
        <v>8</v>
      </c>
      <c r="Y29" s="40" t="s">
        <v>7</v>
      </c>
      <c r="Z29" s="314"/>
      <c r="AA29" s="314"/>
      <c r="AB29" s="314"/>
      <c r="AC29" s="314"/>
      <c r="AD29" s="314"/>
      <c r="AE29" s="10" t="s">
        <v>8</v>
      </c>
      <c r="AF29" s="10" t="s">
        <v>16</v>
      </c>
      <c r="AK29" s="42"/>
      <c r="AL29" s="307"/>
      <c r="AM29" s="308"/>
      <c r="AN29" s="308"/>
      <c r="AO29" s="308"/>
      <c r="AP29" s="308"/>
      <c r="AQ29" s="308"/>
      <c r="AR29" s="308"/>
      <c r="AS29" s="308"/>
      <c r="AT29" s="308"/>
      <c r="AU29" s="308"/>
      <c r="AV29" s="308"/>
      <c r="AW29" s="308"/>
      <c r="AX29" s="308"/>
      <c r="AY29" s="308"/>
      <c r="AZ29" s="308"/>
      <c r="BA29" s="309"/>
    </row>
    <row r="30" spans="1:53" x14ac:dyDescent="0.15">
      <c r="C30" s="10" t="s">
        <v>60</v>
      </c>
      <c r="F30" s="40" t="s">
        <v>7</v>
      </c>
      <c r="G30" s="313" t="str">
        <f t="shared" si="0"/>
        <v/>
      </c>
      <c r="H30" s="313"/>
      <c r="I30" s="313"/>
      <c r="J30" s="313"/>
      <c r="K30" s="10" t="s">
        <v>8</v>
      </c>
      <c r="L30" s="40" t="s">
        <v>7</v>
      </c>
      <c r="M30" s="315"/>
      <c r="N30" s="315"/>
      <c r="O30" s="315"/>
      <c r="P30" s="315"/>
      <c r="Q30" s="315"/>
      <c r="R30" s="315"/>
      <c r="S30" s="315"/>
      <c r="T30" s="315"/>
      <c r="U30" s="315"/>
      <c r="V30" s="315"/>
      <c r="W30" s="315"/>
      <c r="X30" s="10" t="s">
        <v>8</v>
      </c>
      <c r="Y30" s="40" t="s">
        <v>7</v>
      </c>
      <c r="Z30" s="314"/>
      <c r="AA30" s="314"/>
      <c r="AB30" s="314"/>
      <c r="AC30" s="314"/>
      <c r="AD30" s="314"/>
      <c r="AE30" s="10" t="s">
        <v>8</v>
      </c>
      <c r="AF30" s="10" t="s">
        <v>16</v>
      </c>
      <c r="AK30" s="42"/>
      <c r="AL30" s="307"/>
      <c r="AM30" s="308"/>
      <c r="AN30" s="308"/>
      <c r="AO30" s="308"/>
      <c r="AP30" s="308"/>
      <c r="AQ30" s="308"/>
      <c r="AR30" s="308"/>
      <c r="AS30" s="308"/>
      <c r="AT30" s="308"/>
      <c r="AU30" s="308"/>
      <c r="AV30" s="308"/>
      <c r="AW30" s="308"/>
      <c r="AX30" s="308"/>
      <c r="AY30" s="308"/>
      <c r="AZ30" s="308"/>
      <c r="BA30" s="309"/>
    </row>
    <row r="31" spans="1:53" x14ac:dyDescent="0.15">
      <c r="C31" s="10" t="s">
        <v>61</v>
      </c>
      <c r="F31" s="40" t="s">
        <v>7</v>
      </c>
      <c r="G31" s="313" t="str">
        <f t="shared" si="0"/>
        <v/>
      </c>
      <c r="H31" s="313"/>
      <c r="I31" s="313"/>
      <c r="J31" s="313"/>
      <c r="K31" s="10" t="s">
        <v>8</v>
      </c>
      <c r="L31" s="40" t="s">
        <v>7</v>
      </c>
      <c r="M31" s="315"/>
      <c r="N31" s="315"/>
      <c r="O31" s="315"/>
      <c r="P31" s="315"/>
      <c r="Q31" s="315"/>
      <c r="R31" s="315"/>
      <c r="S31" s="315"/>
      <c r="T31" s="315"/>
      <c r="U31" s="315"/>
      <c r="V31" s="315"/>
      <c r="W31" s="315"/>
      <c r="X31" s="10" t="s">
        <v>8</v>
      </c>
      <c r="Y31" s="40" t="s">
        <v>7</v>
      </c>
      <c r="Z31" s="314"/>
      <c r="AA31" s="314"/>
      <c r="AB31" s="314"/>
      <c r="AC31" s="314"/>
      <c r="AD31" s="314"/>
      <c r="AE31" s="10" t="s">
        <v>8</v>
      </c>
      <c r="AF31" s="10" t="s">
        <v>16</v>
      </c>
      <c r="AK31" s="42"/>
      <c r="AL31" s="307"/>
      <c r="AM31" s="308"/>
      <c r="AN31" s="308"/>
      <c r="AO31" s="308"/>
      <c r="AP31" s="308"/>
      <c r="AQ31" s="308"/>
      <c r="AR31" s="308"/>
      <c r="AS31" s="308"/>
      <c r="AT31" s="308"/>
      <c r="AU31" s="308"/>
      <c r="AV31" s="308"/>
      <c r="AW31" s="308"/>
      <c r="AX31" s="308"/>
      <c r="AY31" s="308"/>
      <c r="AZ31" s="308"/>
      <c r="BA31" s="309"/>
    </row>
    <row r="32" spans="1:53" x14ac:dyDescent="0.15">
      <c r="C32" s="10" t="s">
        <v>62</v>
      </c>
      <c r="F32" s="40" t="s">
        <v>7</v>
      </c>
      <c r="G32" s="313" t="str">
        <f t="shared" si="0"/>
        <v/>
      </c>
      <c r="H32" s="313"/>
      <c r="I32" s="313"/>
      <c r="J32" s="313"/>
      <c r="K32" s="10" t="s">
        <v>8</v>
      </c>
      <c r="L32" s="40" t="s">
        <v>7</v>
      </c>
      <c r="M32" s="315"/>
      <c r="N32" s="315"/>
      <c r="O32" s="315"/>
      <c r="P32" s="315"/>
      <c r="Q32" s="315"/>
      <c r="R32" s="315"/>
      <c r="S32" s="315"/>
      <c r="T32" s="315"/>
      <c r="U32" s="315"/>
      <c r="V32" s="315"/>
      <c r="W32" s="315"/>
      <c r="X32" s="10" t="s">
        <v>8</v>
      </c>
      <c r="Y32" s="40" t="s">
        <v>7</v>
      </c>
      <c r="Z32" s="314"/>
      <c r="AA32" s="314"/>
      <c r="AB32" s="314"/>
      <c r="AC32" s="314"/>
      <c r="AD32" s="314"/>
      <c r="AE32" s="10" t="s">
        <v>8</v>
      </c>
      <c r="AF32" s="10" t="s">
        <v>16</v>
      </c>
      <c r="AK32" s="42"/>
      <c r="AL32" s="307"/>
      <c r="AM32" s="308"/>
      <c r="AN32" s="308"/>
      <c r="AO32" s="308"/>
      <c r="AP32" s="308"/>
      <c r="AQ32" s="308"/>
      <c r="AR32" s="308"/>
      <c r="AS32" s="308"/>
      <c r="AT32" s="308"/>
      <c r="AU32" s="308"/>
      <c r="AV32" s="308"/>
      <c r="AW32" s="308"/>
      <c r="AX32" s="308"/>
      <c r="AY32" s="308"/>
      <c r="AZ32" s="308"/>
      <c r="BA32" s="309"/>
    </row>
    <row r="33" spans="1:95" ht="13.5" thickBot="1" x14ac:dyDescent="0.2">
      <c r="C33" s="10" t="s">
        <v>63</v>
      </c>
      <c r="F33" s="40" t="s">
        <v>7</v>
      </c>
      <c r="G33" s="313" t="str">
        <f t="shared" si="0"/>
        <v/>
      </c>
      <c r="H33" s="313"/>
      <c r="I33" s="313"/>
      <c r="J33" s="313"/>
      <c r="K33" s="10" t="s">
        <v>8</v>
      </c>
      <c r="L33" s="40" t="s">
        <v>7</v>
      </c>
      <c r="M33" s="315"/>
      <c r="N33" s="315"/>
      <c r="O33" s="315"/>
      <c r="P33" s="315"/>
      <c r="Q33" s="315"/>
      <c r="R33" s="315"/>
      <c r="S33" s="315"/>
      <c r="T33" s="315"/>
      <c r="U33" s="315"/>
      <c r="V33" s="315"/>
      <c r="W33" s="315"/>
      <c r="X33" s="10" t="s">
        <v>8</v>
      </c>
      <c r="Y33" s="40" t="s">
        <v>7</v>
      </c>
      <c r="Z33" s="314"/>
      <c r="AA33" s="314"/>
      <c r="AB33" s="314"/>
      <c r="AC33" s="314"/>
      <c r="AD33" s="314"/>
      <c r="AE33" s="10" t="s">
        <v>8</v>
      </c>
      <c r="AF33" s="10" t="s">
        <v>16</v>
      </c>
      <c r="AK33" s="42"/>
      <c r="AL33" s="310"/>
      <c r="AM33" s="311"/>
      <c r="AN33" s="311"/>
      <c r="AO33" s="311"/>
      <c r="AP33" s="311"/>
      <c r="AQ33" s="311"/>
      <c r="AR33" s="311"/>
      <c r="AS33" s="311"/>
      <c r="AT33" s="311"/>
      <c r="AU33" s="311"/>
      <c r="AV33" s="311"/>
      <c r="AW33" s="311"/>
      <c r="AX33" s="311"/>
      <c r="AY33" s="311"/>
      <c r="AZ33" s="311"/>
      <c r="BA33" s="312"/>
    </row>
    <row r="34" spans="1:95" ht="6.75" customHeight="1" x14ac:dyDescent="0.15">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row>
    <row r="35" spans="1:95" ht="6.75" customHeight="1" x14ac:dyDescent="0.15"/>
    <row r="36" spans="1:95" ht="13.5" customHeight="1" x14ac:dyDescent="0.15">
      <c r="A36" s="10" t="s">
        <v>172</v>
      </c>
      <c r="AL36" s="10" t="s">
        <v>505</v>
      </c>
      <c r="AO36" s="100" t="str">
        <f>SUM(Z28:AD33)&amp;"㎡"</f>
        <v>0㎡</v>
      </c>
    </row>
    <row r="37" spans="1:95" ht="13.5" customHeight="1" x14ac:dyDescent="0.15">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L37" s="10" t="s">
        <v>506</v>
      </c>
    </row>
    <row r="38" spans="1:95" ht="13.5" customHeight="1" x14ac:dyDescent="0.15">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row>
    <row r="39" spans="1:95" x14ac:dyDescent="0.15">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K39" s="56"/>
      <c r="AL39" s="56"/>
      <c r="AM39" s="56"/>
    </row>
    <row r="40" spans="1:95" ht="6.75" customHeight="1" x14ac:dyDescent="0.1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row>
    <row r="41" spans="1:95" ht="6.75" customHeight="1" x14ac:dyDescent="0.15"/>
    <row r="42" spans="1:95" x14ac:dyDescent="0.15">
      <c r="A42" s="10" t="s">
        <v>173</v>
      </c>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row>
    <row r="43" spans="1:95" x14ac:dyDescent="0.15">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row>
    <row r="44" spans="1:95" x14ac:dyDescent="0.15">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row>
    <row r="45" spans="1:95" x14ac:dyDescent="0.15">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row>
    <row r="46" spans="1:95" ht="6.75" customHeight="1" x14ac:dyDescent="0.1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row>
    <row r="47" spans="1:95" ht="6.75" customHeight="1" x14ac:dyDescent="0.15">
      <c r="CO47" s="171" t="str">
        <f t="shared" ref="CO47:CO109" si="1">CP47&amp;":"&amp;CQ47</f>
        <v>08010:一戸建ての住宅</v>
      </c>
      <c r="CP47" s="172" t="s">
        <v>286</v>
      </c>
      <c r="CQ47" s="171" t="s">
        <v>287</v>
      </c>
    </row>
    <row r="48" spans="1:95" ht="13.5" customHeight="1" x14ac:dyDescent="0.15">
      <c r="CO48" s="171" t="str">
        <f t="shared" si="1"/>
        <v>08020:長屋</v>
      </c>
      <c r="CP48" s="171" t="s">
        <v>288</v>
      </c>
      <c r="CQ48" s="171" t="s">
        <v>289</v>
      </c>
    </row>
    <row r="49" spans="1:231" ht="13.5" customHeight="1" x14ac:dyDescent="0.15">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CO49" s="171" t="str">
        <f t="shared" si="1"/>
        <v>08030:共同住宅</v>
      </c>
      <c r="CP49" s="171" t="s">
        <v>290</v>
      </c>
      <c r="CQ49" s="171" t="s">
        <v>291</v>
      </c>
    </row>
    <row r="50" spans="1:231" ht="13.5" customHeight="1" x14ac:dyDescent="0.15">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CO50" s="171" t="str">
        <f t="shared" si="1"/>
        <v>08040:寄宿舎</v>
      </c>
      <c r="CP50" s="171" t="s">
        <v>292</v>
      </c>
      <c r="CQ50" s="171" t="s">
        <v>293</v>
      </c>
      <c r="CR50" s="95"/>
      <c r="CS50" s="95"/>
      <c r="CT50" s="95"/>
      <c r="CU50" s="95"/>
      <c r="CV50" s="95"/>
      <c r="CW50" s="95"/>
      <c r="CX50" s="95"/>
      <c r="CY50" s="95"/>
      <c r="CZ50" s="95"/>
      <c r="DA50" s="95"/>
      <c r="DB50" s="95"/>
      <c r="DC50" s="95"/>
      <c r="DD50" s="95"/>
      <c r="DE50" s="95"/>
      <c r="DF50" s="95"/>
      <c r="DG50" s="95"/>
      <c r="DH50" s="95"/>
      <c r="DI50" s="95"/>
      <c r="DJ50" s="95"/>
      <c r="DK50" s="95"/>
      <c r="DL50" s="95"/>
      <c r="DM50" s="95"/>
      <c r="DN50" s="95"/>
      <c r="DO50" s="95"/>
      <c r="DP50" s="95"/>
      <c r="DQ50" s="95"/>
      <c r="DR50" s="95"/>
      <c r="DS50" s="95"/>
      <c r="DT50" s="95"/>
      <c r="DU50" s="95"/>
      <c r="DV50" s="95"/>
      <c r="DW50" s="95"/>
      <c r="DX50" s="95"/>
      <c r="DY50" s="95"/>
      <c r="DZ50" s="95"/>
      <c r="EA50" s="95"/>
      <c r="EB50" s="95"/>
      <c r="EC50" s="95"/>
      <c r="ED50" s="95"/>
      <c r="EE50" s="95"/>
      <c r="EF50" s="95"/>
      <c r="EG50" s="95"/>
      <c r="EH50" s="95"/>
      <c r="EI50" s="95"/>
      <c r="EJ50" s="95"/>
      <c r="EK50" s="95"/>
      <c r="EL50" s="95"/>
      <c r="EM50" s="95"/>
      <c r="EN50" s="95"/>
      <c r="EO50" s="95"/>
      <c r="EP50" s="95"/>
      <c r="EQ50" s="95"/>
      <c r="ER50" s="95"/>
      <c r="ES50" s="95"/>
      <c r="ET50" s="95"/>
      <c r="EU50" s="95"/>
      <c r="EV50" s="95"/>
      <c r="EW50" s="95"/>
      <c r="EX50" s="95"/>
      <c r="EY50" s="95"/>
      <c r="EZ50" s="95"/>
      <c r="FA50" s="95"/>
      <c r="FB50" s="95"/>
      <c r="FC50" s="95"/>
      <c r="FD50" s="95"/>
      <c r="FE50" s="95"/>
      <c r="FF50" s="95"/>
      <c r="FG50" s="95"/>
      <c r="FH50" s="95"/>
      <c r="FI50" s="95"/>
      <c r="FJ50" s="95"/>
      <c r="FK50" s="95"/>
      <c r="FL50" s="95"/>
      <c r="FM50" s="95"/>
      <c r="FN50" s="95"/>
      <c r="FO50" s="95"/>
      <c r="FP50" s="95"/>
      <c r="FQ50" s="95"/>
      <c r="FR50" s="95"/>
      <c r="FS50" s="95"/>
      <c r="FT50" s="95"/>
      <c r="FU50" s="95"/>
      <c r="FV50" s="95"/>
      <c r="FW50" s="95"/>
      <c r="FX50" s="95"/>
      <c r="FY50" s="95"/>
      <c r="FZ50" s="95"/>
      <c r="GA50" s="95"/>
      <c r="GB50" s="95"/>
      <c r="GC50" s="95"/>
      <c r="GD50" s="95"/>
      <c r="GE50" s="95"/>
      <c r="GF50" s="95"/>
      <c r="GG50" s="95"/>
      <c r="GH50" s="95"/>
      <c r="GI50" s="95"/>
      <c r="GJ50" s="95"/>
      <c r="GK50" s="95"/>
      <c r="GL50" s="95"/>
      <c r="GM50" s="95"/>
      <c r="GN50" s="95"/>
      <c r="GO50" s="95"/>
      <c r="GP50" s="95"/>
      <c r="GQ50" s="95"/>
      <c r="GR50" s="95"/>
      <c r="GS50" s="95"/>
      <c r="GT50" s="95"/>
      <c r="GU50" s="95"/>
      <c r="GV50" s="95"/>
      <c r="GW50" s="95"/>
      <c r="GX50" s="95"/>
      <c r="GY50" s="95"/>
      <c r="GZ50" s="95"/>
      <c r="HA50" s="95"/>
      <c r="HB50" s="95"/>
      <c r="HC50" s="95"/>
      <c r="HD50" s="95"/>
      <c r="HE50" s="95"/>
      <c r="HF50" s="95"/>
      <c r="HG50" s="95"/>
      <c r="HH50" s="95"/>
      <c r="HI50" s="95"/>
      <c r="HJ50" s="95"/>
      <c r="HK50" s="95"/>
      <c r="HL50" s="95"/>
      <c r="HM50" s="95"/>
      <c r="HN50" s="95"/>
      <c r="HO50" s="95"/>
      <c r="HP50" s="95"/>
      <c r="HQ50" s="95"/>
      <c r="HR50" s="95"/>
      <c r="HS50" s="95"/>
      <c r="HT50" s="95"/>
      <c r="HU50" s="95"/>
      <c r="HV50" s="95"/>
      <c r="HW50" s="95"/>
    </row>
    <row r="51" spans="1:231" ht="13.5" customHeight="1" x14ac:dyDescent="0.15">
      <c r="A51" s="42"/>
      <c r="B51" s="42"/>
      <c r="C51" s="42"/>
      <c r="D51" s="42"/>
      <c r="E51" s="42"/>
      <c r="F51" s="97"/>
      <c r="G51" s="97"/>
      <c r="H51" s="97"/>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CO51" s="171" t="str">
        <f t="shared" si="1"/>
        <v>08050:下宿</v>
      </c>
      <c r="CP51" s="171" t="s">
        <v>294</v>
      </c>
      <c r="CQ51" s="171" t="s">
        <v>295</v>
      </c>
      <c r="CR51" s="95"/>
      <c r="CS51" s="95"/>
      <c r="CT51" s="95"/>
      <c r="CU51" s="95"/>
      <c r="CV51" s="95"/>
      <c r="CW51" s="95"/>
      <c r="CX51" s="95"/>
      <c r="CY51" s="95"/>
      <c r="CZ51" s="95"/>
      <c r="DA51" s="95"/>
      <c r="DB51" s="95"/>
      <c r="DC51" s="95"/>
      <c r="DD51" s="95"/>
      <c r="DE51" s="95"/>
      <c r="DF51" s="95"/>
      <c r="DG51" s="95"/>
      <c r="DH51" s="95"/>
      <c r="DI51" s="95"/>
      <c r="DJ51" s="95"/>
      <c r="DK51" s="95"/>
      <c r="DL51" s="95"/>
      <c r="DM51" s="95"/>
      <c r="DN51" s="95"/>
      <c r="DO51" s="95"/>
      <c r="DP51" s="95"/>
      <c r="DQ51" s="95"/>
      <c r="DR51" s="95"/>
      <c r="DS51" s="95"/>
      <c r="DT51" s="95"/>
      <c r="DU51" s="95"/>
      <c r="DV51" s="95"/>
      <c r="DW51" s="95"/>
      <c r="DX51" s="95"/>
      <c r="DY51" s="95"/>
      <c r="DZ51" s="95"/>
      <c r="EA51" s="95"/>
      <c r="EB51" s="95"/>
      <c r="EC51" s="95"/>
      <c r="ED51" s="95"/>
      <c r="EE51" s="95"/>
      <c r="EF51" s="95"/>
      <c r="EG51" s="95"/>
      <c r="EH51" s="95"/>
      <c r="EI51" s="95"/>
      <c r="EJ51" s="95"/>
      <c r="EK51" s="95"/>
      <c r="EL51" s="95"/>
      <c r="EM51" s="95"/>
      <c r="EN51" s="95"/>
      <c r="EO51" s="95"/>
      <c r="EP51" s="95"/>
      <c r="EQ51" s="95"/>
      <c r="ER51" s="95"/>
      <c r="ES51" s="95"/>
      <c r="ET51" s="95"/>
      <c r="EU51" s="95"/>
      <c r="EV51" s="95"/>
      <c r="EW51" s="95"/>
      <c r="EX51" s="95"/>
      <c r="EY51" s="95"/>
      <c r="EZ51" s="95"/>
      <c r="FA51" s="95"/>
      <c r="FB51" s="95"/>
      <c r="FC51" s="95"/>
      <c r="FD51" s="95"/>
      <c r="FE51" s="95"/>
      <c r="FF51" s="95"/>
      <c r="FG51" s="95"/>
      <c r="FH51" s="95"/>
      <c r="FI51" s="95"/>
      <c r="FJ51" s="95"/>
      <c r="FK51" s="95"/>
      <c r="FL51" s="95"/>
      <c r="FM51" s="95"/>
      <c r="FN51" s="95"/>
      <c r="FO51" s="95"/>
      <c r="FP51" s="95"/>
      <c r="FQ51" s="95"/>
      <c r="FR51" s="95"/>
      <c r="FS51" s="95"/>
      <c r="FT51" s="95"/>
      <c r="FU51" s="95"/>
      <c r="FV51" s="95"/>
      <c r="FW51" s="95"/>
      <c r="FX51" s="95"/>
      <c r="FY51" s="95"/>
      <c r="FZ51" s="95"/>
      <c r="GA51" s="95"/>
      <c r="GB51" s="95"/>
      <c r="GC51" s="95"/>
      <c r="GD51" s="95"/>
      <c r="GE51" s="95"/>
      <c r="GF51" s="95"/>
      <c r="GG51" s="95"/>
      <c r="GH51" s="95"/>
      <c r="GI51" s="95"/>
      <c r="GJ51" s="95"/>
      <c r="GK51" s="95"/>
      <c r="GL51" s="95"/>
      <c r="GM51" s="95"/>
      <c r="GN51" s="95"/>
      <c r="GO51" s="95"/>
      <c r="GP51" s="95"/>
      <c r="GQ51" s="95"/>
      <c r="GR51" s="95"/>
      <c r="GS51" s="95"/>
      <c r="GT51" s="95"/>
      <c r="GU51" s="95"/>
      <c r="GV51" s="95"/>
      <c r="GW51" s="95"/>
      <c r="GX51" s="95"/>
      <c r="GY51" s="95"/>
      <c r="GZ51" s="95"/>
      <c r="HA51" s="95"/>
      <c r="HB51" s="95"/>
      <c r="HC51" s="95"/>
      <c r="HD51" s="95"/>
      <c r="HE51" s="95"/>
      <c r="HF51" s="95"/>
      <c r="HG51" s="95"/>
      <c r="HH51" s="95"/>
      <c r="HI51" s="95"/>
      <c r="HJ51" s="95"/>
      <c r="HK51" s="95"/>
      <c r="HL51" s="95"/>
      <c r="HM51" s="95"/>
      <c r="HN51" s="95"/>
      <c r="HO51" s="95"/>
      <c r="HP51" s="95"/>
      <c r="HQ51" s="95"/>
      <c r="HR51" s="95"/>
      <c r="HS51" s="95"/>
      <c r="HT51" s="95"/>
      <c r="HU51" s="95"/>
      <c r="HV51" s="95"/>
      <c r="HW51" s="95"/>
    </row>
    <row r="52" spans="1:231" ht="13.5" customHeight="1" x14ac:dyDescent="0.15">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CO52" s="171" t="str">
        <f t="shared" si="1"/>
        <v>08060:住宅で事務所、店舗その他これらに類する用途を兼ねるもの</v>
      </c>
      <c r="CP52" s="171" t="s">
        <v>296</v>
      </c>
      <c r="CQ52" s="171" t="s">
        <v>297</v>
      </c>
      <c r="CR52" s="95"/>
      <c r="CS52" s="95"/>
      <c r="CT52" s="95"/>
      <c r="CU52" s="95"/>
      <c r="CV52" s="95"/>
      <c r="CW52" s="95"/>
      <c r="CX52" s="95"/>
      <c r="CY52" s="95"/>
      <c r="CZ52" s="95"/>
      <c r="DA52" s="95"/>
      <c r="DB52" s="95"/>
      <c r="DC52" s="95"/>
      <c r="DD52" s="95"/>
      <c r="DE52" s="95"/>
      <c r="DF52" s="95"/>
      <c r="DG52" s="95"/>
      <c r="DH52" s="95"/>
      <c r="DI52" s="95"/>
      <c r="DJ52" s="95"/>
      <c r="DK52" s="95"/>
      <c r="DL52" s="95"/>
      <c r="DM52" s="95"/>
      <c r="DN52" s="95"/>
      <c r="DO52" s="95"/>
      <c r="DP52" s="95"/>
      <c r="DQ52" s="95"/>
      <c r="DR52" s="95"/>
      <c r="DS52" s="95"/>
      <c r="DT52" s="95"/>
      <c r="DU52" s="95"/>
      <c r="DV52" s="95"/>
      <c r="DW52" s="95"/>
      <c r="DX52" s="95"/>
      <c r="DY52" s="95"/>
      <c r="DZ52" s="95"/>
      <c r="EA52" s="95"/>
      <c r="EB52" s="95"/>
      <c r="EC52" s="95"/>
      <c r="ED52" s="95"/>
      <c r="EE52" s="95"/>
      <c r="EF52" s="95"/>
      <c r="EG52" s="95"/>
      <c r="EH52" s="95"/>
      <c r="EI52" s="95"/>
      <c r="EJ52" s="95"/>
      <c r="EK52" s="95"/>
      <c r="EL52" s="95"/>
      <c r="EM52" s="95"/>
      <c r="EN52" s="95"/>
      <c r="EO52" s="95"/>
      <c r="EP52" s="95"/>
      <c r="EQ52" s="95"/>
      <c r="ER52" s="95"/>
      <c r="ES52" s="95"/>
      <c r="ET52" s="95"/>
      <c r="EU52" s="95"/>
      <c r="EV52" s="95"/>
      <c r="EW52" s="95"/>
      <c r="EX52" s="95"/>
      <c r="EY52" s="95"/>
      <c r="EZ52" s="95"/>
      <c r="FA52" s="95"/>
      <c r="FB52" s="95"/>
      <c r="FC52" s="95"/>
      <c r="FD52" s="95"/>
      <c r="FE52" s="95"/>
      <c r="FF52" s="95"/>
      <c r="FG52" s="95"/>
      <c r="FH52" s="95"/>
      <c r="FI52" s="95"/>
      <c r="FJ52" s="95"/>
      <c r="FK52" s="95"/>
      <c r="FL52" s="95"/>
      <c r="FM52" s="95"/>
      <c r="FN52" s="95"/>
      <c r="FO52" s="95"/>
      <c r="FP52" s="95"/>
      <c r="FQ52" s="95"/>
      <c r="FR52" s="95"/>
      <c r="FS52" s="95"/>
      <c r="FT52" s="95"/>
      <c r="FU52" s="95"/>
      <c r="FV52" s="95"/>
      <c r="FW52" s="95"/>
      <c r="FX52" s="95"/>
      <c r="FY52" s="95"/>
      <c r="FZ52" s="95"/>
      <c r="GA52" s="95"/>
      <c r="GB52" s="95"/>
      <c r="GC52" s="95"/>
      <c r="GD52" s="95"/>
      <c r="GE52" s="95"/>
      <c r="GF52" s="95"/>
      <c r="GG52" s="95"/>
      <c r="GH52" s="95"/>
      <c r="GI52" s="95"/>
      <c r="GJ52" s="95"/>
      <c r="GK52" s="95"/>
      <c r="GL52" s="95"/>
      <c r="GM52" s="95"/>
      <c r="GN52" s="95"/>
      <c r="GO52" s="95"/>
      <c r="GP52" s="95"/>
      <c r="GQ52" s="95"/>
      <c r="GR52" s="95"/>
      <c r="GS52" s="95"/>
      <c r="GT52" s="95"/>
      <c r="GU52" s="95"/>
      <c r="GV52" s="95"/>
      <c r="GW52" s="95"/>
      <c r="GX52" s="95"/>
      <c r="GY52" s="95"/>
      <c r="GZ52" s="95"/>
      <c r="HA52" s="95"/>
      <c r="HB52" s="95"/>
      <c r="HC52" s="95"/>
      <c r="HD52" s="95"/>
      <c r="HE52" s="95"/>
      <c r="HF52" s="95"/>
      <c r="HG52" s="95"/>
      <c r="HH52" s="95"/>
      <c r="HI52" s="95"/>
      <c r="HJ52" s="95"/>
      <c r="HK52" s="95"/>
      <c r="HL52" s="95"/>
      <c r="HM52" s="95"/>
      <c r="HN52" s="95"/>
      <c r="HO52" s="95"/>
      <c r="HP52" s="95"/>
      <c r="HQ52" s="95"/>
      <c r="HR52" s="95"/>
      <c r="HS52" s="95"/>
      <c r="HT52" s="95"/>
      <c r="HU52" s="95"/>
      <c r="HV52" s="95"/>
      <c r="HW52" s="95"/>
    </row>
    <row r="53" spans="1:231" ht="13.5" customHeight="1" x14ac:dyDescent="0.15">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CO53" s="171" t="str">
        <f t="shared" si="1"/>
        <v>08070:幼稚園</v>
      </c>
      <c r="CP53" s="171" t="s">
        <v>298</v>
      </c>
      <c r="CQ53" s="171" t="s">
        <v>299</v>
      </c>
      <c r="CR53" s="95"/>
      <c r="CS53" s="95"/>
      <c r="CT53" s="95"/>
      <c r="CU53" s="95"/>
      <c r="CV53" s="95"/>
      <c r="CW53" s="95"/>
      <c r="CX53" s="95"/>
      <c r="CY53" s="95"/>
      <c r="CZ53" s="95"/>
      <c r="DA53" s="95"/>
      <c r="DB53" s="95"/>
      <c r="DC53" s="95"/>
      <c r="DD53" s="95"/>
      <c r="DE53" s="95"/>
      <c r="DF53" s="95"/>
      <c r="DG53" s="95"/>
      <c r="DH53" s="95"/>
      <c r="DI53" s="95"/>
      <c r="DJ53" s="95"/>
      <c r="DK53" s="95"/>
      <c r="DL53" s="95"/>
      <c r="DM53" s="95"/>
      <c r="DN53" s="95"/>
      <c r="DO53" s="95"/>
      <c r="DP53" s="95"/>
      <c r="DQ53" s="95"/>
      <c r="DR53" s="95"/>
      <c r="DS53" s="95"/>
      <c r="DT53" s="95"/>
      <c r="DU53" s="95"/>
      <c r="DV53" s="95"/>
      <c r="DW53" s="95"/>
      <c r="DX53" s="95"/>
      <c r="DY53" s="95"/>
      <c r="DZ53" s="95"/>
      <c r="EA53" s="95"/>
      <c r="EB53" s="95"/>
      <c r="EC53" s="95"/>
      <c r="ED53" s="95"/>
      <c r="EE53" s="95"/>
      <c r="EF53" s="95"/>
      <c r="EG53" s="95"/>
      <c r="EH53" s="95"/>
      <c r="EI53" s="95"/>
      <c r="EJ53" s="95"/>
      <c r="EK53" s="95"/>
      <c r="EL53" s="95"/>
      <c r="EM53" s="95"/>
      <c r="EN53" s="95"/>
      <c r="EO53" s="95"/>
      <c r="EP53" s="95"/>
      <c r="EQ53" s="95"/>
      <c r="ER53" s="95"/>
      <c r="ES53" s="95"/>
      <c r="ET53" s="95"/>
      <c r="EU53" s="95"/>
      <c r="EV53" s="95"/>
      <c r="EW53" s="95"/>
      <c r="EX53" s="95"/>
      <c r="EY53" s="95"/>
      <c r="EZ53" s="95"/>
      <c r="FA53" s="95"/>
      <c r="FB53" s="95"/>
      <c r="FC53" s="95"/>
      <c r="FD53" s="95"/>
      <c r="FE53" s="95"/>
      <c r="FF53" s="95"/>
      <c r="FG53" s="95"/>
      <c r="FH53" s="95"/>
      <c r="FI53" s="95"/>
      <c r="FJ53" s="95"/>
      <c r="FK53" s="95"/>
      <c r="FL53" s="95"/>
      <c r="FM53" s="95"/>
      <c r="FN53" s="95"/>
      <c r="FO53" s="95"/>
      <c r="FP53" s="95"/>
      <c r="FQ53" s="95"/>
      <c r="FR53" s="95"/>
      <c r="FS53" s="95"/>
      <c r="FT53" s="95"/>
      <c r="FU53" s="95"/>
      <c r="FV53" s="95"/>
      <c r="FW53" s="95"/>
      <c r="FX53" s="95"/>
      <c r="FY53" s="95"/>
      <c r="FZ53" s="95"/>
      <c r="GA53" s="95"/>
      <c r="GB53" s="95"/>
      <c r="GC53" s="95"/>
      <c r="GD53" s="95"/>
      <c r="GE53" s="95"/>
      <c r="GF53" s="95"/>
      <c r="GG53" s="95"/>
      <c r="GH53" s="95"/>
      <c r="GI53" s="95"/>
      <c r="GJ53" s="95"/>
      <c r="GK53" s="95"/>
      <c r="GL53" s="95"/>
      <c r="GM53" s="95"/>
      <c r="GN53" s="95"/>
      <c r="GO53" s="95"/>
      <c r="GP53" s="95"/>
      <c r="GQ53" s="95"/>
      <c r="GR53" s="95"/>
      <c r="GS53" s="95"/>
      <c r="GT53" s="95"/>
      <c r="GU53" s="95"/>
      <c r="GV53" s="95"/>
      <c r="GW53" s="95"/>
      <c r="GX53" s="95"/>
      <c r="GY53" s="95"/>
      <c r="GZ53" s="95"/>
      <c r="HA53" s="95"/>
      <c r="HB53" s="95"/>
      <c r="HC53" s="95"/>
      <c r="HD53" s="95"/>
      <c r="HE53" s="95"/>
      <c r="HF53" s="95"/>
      <c r="HG53" s="95"/>
      <c r="HH53" s="95"/>
      <c r="HI53" s="95"/>
      <c r="HJ53" s="95"/>
      <c r="HK53" s="95"/>
      <c r="HL53" s="95"/>
      <c r="HM53" s="95"/>
      <c r="HN53" s="95"/>
      <c r="HO53" s="95"/>
      <c r="HP53" s="95"/>
      <c r="HQ53" s="95"/>
      <c r="HR53" s="95"/>
      <c r="HS53" s="95"/>
      <c r="HT53" s="95"/>
      <c r="HU53" s="95"/>
      <c r="HV53" s="95"/>
      <c r="HW53" s="95"/>
    </row>
    <row r="54" spans="1:231" ht="13.5" customHeight="1" x14ac:dyDescent="0.15">
      <c r="A54" s="42"/>
      <c r="B54" s="42"/>
      <c r="C54" s="42"/>
      <c r="D54" s="42"/>
      <c r="E54" s="42"/>
      <c r="F54" s="97"/>
      <c r="G54" s="97"/>
      <c r="H54" s="97"/>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CO54" s="171" t="str">
        <f t="shared" si="1"/>
        <v>08080:小学校</v>
      </c>
      <c r="CP54" s="171" t="s">
        <v>300</v>
      </c>
      <c r="CQ54" s="171" t="s">
        <v>301</v>
      </c>
      <c r="CR54" s="95"/>
      <c r="CS54" s="95"/>
      <c r="CT54" s="95"/>
      <c r="CU54" s="95"/>
      <c r="CV54" s="95"/>
      <c r="CW54" s="95"/>
      <c r="CX54" s="95"/>
      <c r="CY54" s="95"/>
      <c r="CZ54" s="95"/>
      <c r="DA54" s="95"/>
      <c r="DB54" s="95"/>
      <c r="DC54" s="95"/>
      <c r="DD54" s="95"/>
      <c r="DE54" s="95"/>
      <c r="DF54" s="95"/>
      <c r="DG54" s="95"/>
      <c r="DH54" s="95"/>
      <c r="DI54" s="95"/>
      <c r="DJ54" s="95"/>
      <c r="DK54" s="95"/>
      <c r="DL54" s="95"/>
      <c r="DM54" s="95"/>
      <c r="DN54" s="95"/>
      <c r="DO54" s="95"/>
      <c r="DP54" s="95"/>
      <c r="DQ54" s="95"/>
      <c r="DR54" s="95"/>
      <c r="DS54" s="95"/>
      <c r="DT54" s="95"/>
      <c r="DU54" s="95"/>
      <c r="DV54" s="95"/>
      <c r="DW54" s="95"/>
      <c r="DX54" s="95"/>
      <c r="DY54" s="95"/>
      <c r="DZ54" s="95"/>
      <c r="EA54" s="95"/>
      <c r="EB54" s="95"/>
      <c r="EC54" s="95"/>
      <c r="ED54" s="95"/>
      <c r="EE54" s="95"/>
      <c r="EF54" s="95"/>
      <c r="EG54" s="95"/>
      <c r="EH54" s="95"/>
      <c r="EI54" s="95"/>
      <c r="EJ54" s="95"/>
      <c r="EK54" s="95"/>
      <c r="EL54" s="95"/>
      <c r="EM54" s="95"/>
      <c r="EN54" s="95"/>
      <c r="EO54" s="95"/>
      <c r="EP54" s="95"/>
      <c r="EQ54" s="95"/>
      <c r="ER54" s="95"/>
      <c r="ES54" s="95"/>
      <c r="ET54" s="95"/>
      <c r="EU54" s="95"/>
      <c r="EV54" s="95"/>
      <c r="EW54" s="95"/>
      <c r="EX54" s="95"/>
      <c r="EY54" s="95"/>
      <c r="EZ54" s="95"/>
      <c r="FA54" s="95"/>
      <c r="FB54" s="95"/>
      <c r="FC54" s="95"/>
      <c r="FD54" s="95"/>
      <c r="FE54" s="95"/>
      <c r="FF54" s="95"/>
      <c r="FG54" s="95"/>
      <c r="FH54" s="95"/>
      <c r="FI54" s="95"/>
      <c r="FJ54" s="95"/>
      <c r="FK54" s="95"/>
      <c r="FL54" s="95"/>
      <c r="FM54" s="95"/>
      <c r="FN54" s="95"/>
      <c r="FO54" s="95"/>
      <c r="FP54" s="95"/>
      <c r="FQ54" s="95"/>
      <c r="FR54" s="95"/>
      <c r="FS54" s="95"/>
      <c r="FT54" s="95"/>
      <c r="FU54" s="95"/>
      <c r="FV54" s="95"/>
      <c r="FW54" s="95"/>
      <c r="FX54" s="95"/>
      <c r="FY54" s="95"/>
      <c r="FZ54" s="95"/>
      <c r="GA54" s="95"/>
      <c r="GB54" s="95"/>
      <c r="GC54" s="95"/>
      <c r="GD54" s="95"/>
      <c r="GE54" s="95"/>
      <c r="GF54" s="95"/>
      <c r="GG54" s="95"/>
      <c r="GH54" s="95"/>
      <c r="GI54" s="95"/>
      <c r="GJ54" s="95"/>
      <c r="GK54" s="95"/>
      <c r="GL54" s="95"/>
      <c r="GM54" s="95"/>
      <c r="GN54" s="95"/>
      <c r="GO54" s="95"/>
      <c r="GP54" s="95"/>
      <c r="GQ54" s="95"/>
      <c r="GR54" s="95"/>
      <c r="GS54" s="95"/>
      <c r="GT54" s="95"/>
      <c r="GU54" s="95"/>
      <c r="GV54" s="95"/>
      <c r="GW54" s="95"/>
      <c r="GX54" s="95"/>
      <c r="GY54" s="95"/>
      <c r="GZ54" s="95"/>
      <c r="HA54" s="95"/>
      <c r="HB54" s="95"/>
      <c r="HC54" s="95"/>
      <c r="HD54" s="95"/>
      <c r="HE54" s="95"/>
      <c r="HF54" s="95"/>
      <c r="HG54" s="95"/>
      <c r="HH54" s="95"/>
      <c r="HI54" s="95"/>
      <c r="HJ54" s="95"/>
      <c r="HK54" s="95"/>
      <c r="HL54" s="95"/>
      <c r="HM54" s="95"/>
      <c r="HN54" s="95"/>
      <c r="HO54" s="95"/>
      <c r="HP54" s="95"/>
      <c r="HQ54" s="95"/>
      <c r="HR54" s="95"/>
      <c r="HS54" s="95"/>
      <c r="HT54" s="95"/>
      <c r="HU54" s="95"/>
      <c r="HV54" s="95"/>
      <c r="HW54" s="95"/>
    </row>
    <row r="55" spans="1:231" ht="13.5" customHeight="1" x14ac:dyDescent="0.15">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CO55" s="171" t="str">
        <f t="shared" si="1"/>
        <v>08090:中学校又は高等学校</v>
      </c>
      <c r="CP55" s="171" t="s">
        <v>302</v>
      </c>
      <c r="CQ55" s="171" t="s">
        <v>530</v>
      </c>
      <c r="CR55" s="95"/>
      <c r="CS55" s="95"/>
      <c r="CT55" s="95"/>
      <c r="CU55" s="95"/>
      <c r="CV55" s="95"/>
      <c r="CW55" s="95"/>
      <c r="CX55" s="95"/>
      <c r="CY55" s="95"/>
      <c r="CZ55" s="95"/>
      <c r="DA55" s="95"/>
      <c r="DB55" s="95"/>
      <c r="DC55" s="95"/>
      <c r="DD55" s="95"/>
      <c r="DE55" s="95"/>
      <c r="DF55" s="95"/>
      <c r="DG55" s="95"/>
      <c r="DH55" s="95"/>
      <c r="DI55" s="95"/>
      <c r="DJ55" s="95"/>
      <c r="DK55" s="95"/>
      <c r="DL55" s="95"/>
      <c r="DM55" s="95"/>
      <c r="DN55" s="95"/>
      <c r="DO55" s="95"/>
      <c r="DP55" s="95"/>
      <c r="DQ55" s="95"/>
      <c r="DR55" s="95"/>
      <c r="DS55" s="95"/>
      <c r="DT55" s="95"/>
      <c r="DU55" s="95"/>
      <c r="DV55" s="95"/>
      <c r="DW55" s="95"/>
      <c r="DX55" s="95"/>
      <c r="DY55" s="95"/>
      <c r="DZ55" s="95"/>
      <c r="EA55" s="95"/>
      <c r="EB55" s="95"/>
      <c r="EC55" s="95"/>
      <c r="ED55" s="95"/>
      <c r="EE55" s="95"/>
      <c r="EF55" s="95"/>
      <c r="EG55" s="95"/>
      <c r="EH55" s="95"/>
      <c r="EI55" s="95"/>
      <c r="EJ55" s="95"/>
      <c r="EK55" s="95"/>
      <c r="EL55" s="95"/>
      <c r="EM55" s="95"/>
      <c r="EN55" s="95"/>
      <c r="EO55" s="95"/>
      <c r="EP55" s="95"/>
      <c r="EQ55" s="95"/>
      <c r="ER55" s="95"/>
      <c r="ES55" s="95"/>
      <c r="ET55" s="95"/>
      <c r="EU55" s="95"/>
      <c r="EV55" s="95"/>
      <c r="EW55" s="95"/>
      <c r="EX55" s="95"/>
      <c r="EY55" s="95"/>
      <c r="EZ55" s="95"/>
      <c r="FA55" s="95"/>
      <c r="FB55" s="95"/>
      <c r="FC55" s="95"/>
      <c r="FD55" s="95"/>
      <c r="FE55" s="95"/>
      <c r="FF55" s="95"/>
      <c r="FG55" s="95"/>
      <c r="FH55" s="95"/>
      <c r="FI55" s="95"/>
      <c r="FJ55" s="95"/>
      <c r="FK55" s="95"/>
      <c r="FL55" s="95"/>
      <c r="FM55" s="95"/>
      <c r="FN55" s="95"/>
      <c r="FO55" s="95"/>
      <c r="FP55" s="95"/>
      <c r="FQ55" s="95"/>
      <c r="FR55" s="95"/>
      <c r="FS55" s="95"/>
      <c r="FT55" s="95"/>
      <c r="FU55" s="95"/>
      <c r="FV55" s="95"/>
      <c r="FW55" s="95"/>
      <c r="FX55" s="95"/>
      <c r="FY55" s="95"/>
      <c r="FZ55" s="95"/>
      <c r="GA55" s="95"/>
      <c r="GB55" s="95"/>
      <c r="GC55" s="95"/>
      <c r="GD55" s="95"/>
      <c r="GE55" s="95"/>
      <c r="GF55" s="95"/>
      <c r="GG55" s="95"/>
      <c r="GH55" s="95"/>
      <c r="GI55" s="95"/>
      <c r="GJ55" s="95"/>
      <c r="GK55" s="95"/>
      <c r="GL55" s="95"/>
      <c r="GM55" s="95"/>
      <c r="GN55" s="95"/>
      <c r="GO55" s="95"/>
      <c r="GP55" s="95"/>
      <c r="GQ55" s="95"/>
      <c r="GR55" s="95"/>
      <c r="GS55" s="95"/>
      <c r="GT55" s="95"/>
      <c r="GU55" s="95"/>
      <c r="GV55" s="95"/>
      <c r="GW55" s="95"/>
      <c r="GX55" s="95"/>
      <c r="GY55" s="95"/>
      <c r="GZ55" s="95"/>
      <c r="HA55" s="95"/>
      <c r="HB55" s="95"/>
      <c r="HC55" s="95"/>
      <c r="HD55" s="95"/>
      <c r="HE55" s="95"/>
      <c r="HF55" s="95"/>
      <c r="HG55" s="95"/>
      <c r="HH55" s="95"/>
      <c r="HI55" s="95"/>
      <c r="HJ55" s="95"/>
      <c r="HK55" s="95"/>
      <c r="HL55" s="95"/>
      <c r="HM55" s="95"/>
      <c r="HN55" s="95"/>
      <c r="HO55" s="95"/>
      <c r="HP55" s="95"/>
      <c r="HQ55" s="95"/>
      <c r="HR55" s="95"/>
      <c r="HS55" s="95"/>
      <c r="HT55" s="95"/>
      <c r="HU55" s="95"/>
      <c r="HV55" s="95"/>
      <c r="HW55" s="95"/>
    </row>
    <row r="56" spans="1:231" ht="13.5" customHeight="1" x14ac:dyDescent="0.15">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98"/>
      <c r="AH56" s="98"/>
      <c r="AI56" s="98"/>
      <c r="CO56" s="171" t="str">
        <f t="shared" si="1"/>
        <v>08100:養護学校、盲学校又は聾学校</v>
      </c>
      <c r="CP56" s="171" t="s">
        <v>303</v>
      </c>
      <c r="CQ56" s="171" t="s">
        <v>304</v>
      </c>
      <c r="CR56" s="95"/>
      <c r="CS56" s="95"/>
      <c r="CT56" s="95"/>
      <c r="CU56" s="95"/>
      <c r="CV56" s="95"/>
      <c r="CW56" s="95"/>
      <c r="CX56" s="95"/>
      <c r="CY56" s="95"/>
      <c r="CZ56" s="95"/>
      <c r="DA56" s="95"/>
      <c r="DB56" s="95"/>
      <c r="DC56" s="95"/>
      <c r="DD56" s="95"/>
      <c r="DE56" s="95"/>
      <c r="DF56" s="95"/>
      <c r="DG56" s="95"/>
      <c r="DH56" s="95"/>
      <c r="DI56" s="95"/>
      <c r="DJ56" s="95"/>
      <c r="DK56" s="95"/>
      <c r="DL56" s="95"/>
      <c r="DM56" s="95"/>
      <c r="DN56" s="95"/>
      <c r="DO56" s="95"/>
      <c r="DP56" s="95"/>
      <c r="DQ56" s="95"/>
      <c r="DR56" s="95"/>
      <c r="DS56" s="95"/>
      <c r="DT56" s="95"/>
      <c r="DU56" s="95"/>
      <c r="DV56" s="95"/>
      <c r="DW56" s="95"/>
      <c r="DX56" s="95"/>
      <c r="DY56" s="95"/>
      <c r="DZ56" s="95"/>
      <c r="EA56" s="95"/>
      <c r="EB56" s="95"/>
      <c r="EC56" s="95"/>
      <c r="ED56" s="95"/>
      <c r="EE56" s="95"/>
      <c r="EF56" s="95"/>
      <c r="EG56" s="95"/>
      <c r="EH56" s="95"/>
      <c r="EI56" s="95"/>
      <c r="EJ56" s="95"/>
      <c r="EK56" s="95"/>
      <c r="EL56" s="95"/>
      <c r="EM56" s="95"/>
      <c r="EN56" s="95"/>
      <c r="EO56" s="95"/>
      <c r="EP56" s="95"/>
      <c r="EQ56" s="95"/>
      <c r="ER56" s="95"/>
      <c r="ES56" s="95"/>
      <c r="ET56" s="95"/>
      <c r="EU56" s="95"/>
      <c r="EV56" s="95"/>
      <c r="EW56" s="95"/>
      <c r="EX56" s="95"/>
      <c r="EY56" s="95"/>
      <c r="EZ56" s="95"/>
      <c r="FA56" s="95"/>
      <c r="FB56" s="95"/>
      <c r="FC56" s="95"/>
      <c r="FD56" s="95"/>
      <c r="FE56" s="95"/>
      <c r="FF56" s="95"/>
      <c r="FG56" s="95"/>
      <c r="FH56" s="95"/>
      <c r="FI56" s="95"/>
      <c r="FJ56" s="95"/>
      <c r="FK56" s="95"/>
      <c r="FL56" s="95"/>
      <c r="FM56" s="95"/>
      <c r="FN56" s="95"/>
      <c r="FO56" s="95"/>
      <c r="FP56" s="95"/>
      <c r="FQ56" s="95"/>
      <c r="FR56" s="95"/>
      <c r="FS56" s="95"/>
      <c r="FT56" s="95"/>
      <c r="FU56" s="95"/>
      <c r="FV56" s="95"/>
      <c r="FW56" s="95"/>
      <c r="FX56" s="95"/>
      <c r="FY56" s="95"/>
      <c r="FZ56" s="95"/>
      <c r="GA56" s="95"/>
      <c r="GB56" s="95"/>
      <c r="GC56" s="95"/>
      <c r="GD56" s="95"/>
      <c r="GE56" s="95"/>
      <c r="GF56" s="95"/>
      <c r="GG56" s="95"/>
      <c r="GH56" s="95"/>
      <c r="GI56" s="95"/>
      <c r="GJ56" s="95"/>
      <c r="GK56" s="95"/>
      <c r="GL56" s="95"/>
      <c r="GM56" s="95"/>
      <c r="GN56" s="95"/>
      <c r="GO56" s="95"/>
      <c r="GP56" s="95"/>
      <c r="GQ56" s="95"/>
      <c r="GR56" s="95"/>
      <c r="GS56" s="95"/>
      <c r="GT56" s="95"/>
      <c r="GU56" s="95"/>
      <c r="GV56" s="95"/>
      <c r="GW56" s="95"/>
      <c r="GX56" s="95"/>
      <c r="GY56" s="95"/>
      <c r="GZ56" s="95"/>
      <c r="HA56" s="95"/>
      <c r="HB56" s="95"/>
      <c r="HC56" s="95"/>
      <c r="HD56" s="95"/>
      <c r="HE56" s="95"/>
      <c r="HF56" s="95"/>
      <c r="HG56" s="95"/>
      <c r="HH56" s="95"/>
      <c r="HI56" s="95"/>
      <c r="HJ56" s="95"/>
      <c r="HK56" s="95"/>
      <c r="HL56" s="95"/>
      <c r="HM56" s="95"/>
      <c r="HN56" s="95"/>
      <c r="HO56" s="95"/>
      <c r="HP56" s="95"/>
      <c r="HQ56" s="95"/>
      <c r="HR56" s="95"/>
      <c r="HS56" s="95"/>
      <c r="HT56" s="95"/>
      <c r="HU56" s="95"/>
      <c r="HV56" s="95"/>
      <c r="HW56" s="95"/>
    </row>
    <row r="57" spans="1:231" ht="13.5" customHeight="1" x14ac:dyDescent="0.15">
      <c r="A57" s="42"/>
      <c r="B57" s="42"/>
      <c r="C57" s="42"/>
      <c r="D57" s="42"/>
      <c r="E57" s="42"/>
      <c r="F57" s="42"/>
      <c r="G57" s="42"/>
      <c r="H57" s="42"/>
      <c r="I57" s="42"/>
      <c r="J57" s="42"/>
      <c r="K57" s="42"/>
      <c r="L57" s="99"/>
      <c r="M57" s="99"/>
      <c r="N57" s="99"/>
      <c r="O57" s="42"/>
      <c r="P57" s="42"/>
      <c r="Q57" s="42"/>
      <c r="R57" s="42"/>
      <c r="S57" s="42"/>
      <c r="T57" s="42"/>
      <c r="U57" s="42"/>
      <c r="V57" s="42"/>
      <c r="W57" s="42"/>
      <c r="X57" s="42"/>
      <c r="Y57" s="42"/>
      <c r="Z57" s="42"/>
      <c r="AA57" s="42"/>
      <c r="AB57" s="42"/>
      <c r="AC57" s="42"/>
      <c r="AD57" s="42"/>
      <c r="AE57" s="42"/>
      <c r="AF57" s="42"/>
      <c r="AG57" s="42"/>
      <c r="AH57" s="42"/>
      <c r="AI57" s="42"/>
      <c r="CO57" s="171" t="str">
        <f t="shared" si="1"/>
        <v>08110:大学又は高等専門学校</v>
      </c>
      <c r="CP57" s="171" t="s">
        <v>305</v>
      </c>
      <c r="CQ57" s="171" t="s">
        <v>306</v>
      </c>
      <c r="CR57" s="95"/>
      <c r="CS57" s="95"/>
      <c r="CT57" s="95"/>
      <c r="CU57" s="95"/>
      <c r="CV57" s="95"/>
      <c r="CW57" s="95"/>
      <c r="CX57" s="95"/>
      <c r="CY57" s="95"/>
      <c r="CZ57" s="95"/>
      <c r="DA57" s="95"/>
      <c r="DB57" s="95"/>
      <c r="DC57" s="95"/>
      <c r="DD57" s="95"/>
      <c r="DE57" s="95"/>
      <c r="DF57" s="95"/>
      <c r="DG57" s="95"/>
      <c r="DH57" s="95"/>
      <c r="DI57" s="95"/>
      <c r="DJ57" s="95"/>
      <c r="DK57" s="95"/>
      <c r="DL57" s="95"/>
      <c r="DM57" s="95"/>
      <c r="DN57" s="95"/>
      <c r="DO57" s="95"/>
      <c r="DP57" s="95"/>
      <c r="DQ57" s="95"/>
      <c r="DR57" s="95"/>
      <c r="DS57" s="95"/>
      <c r="DT57" s="95"/>
      <c r="DU57" s="95"/>
      <c r="DV57" s="95"/>
      <c r="DW57" s="95"/>
      <c r="DX57" s="95"/>
      <c r="DY57" s="95"/>
      <c r="DZ57" s="95"/>
      <c r="EA57" s="95"/>
      <c r="EB57" s="95"/>
      <c r="EC57" s="95"/>
      <c r="ED57" s="95"/>
      <c r="EE57" s="95"/>
      <c r="EF57" s="95"/>
      <c r="EG57" s="95"/>
      <c r="EH57" s="95"/>
      <c r="EI57" s="95"/>
      <c r="EJ57" s="95"/>
      <c r="EK57" s="95"/>
      <c r="EL57" s="95"/>
      <c r="EM57" s="95"/>
      <c r="EN57" s="95"/>
      <c r="EO57" s="95"/>
      <c r="EP57" s="95"/>
      <c r="EQ57" s="95"/>
      <c r="ER57" s="95"/>
      <c r="ES57" s="95"/>
      <c r="ET57" s="95"/>
      <c r="EU57" s="95"/>
      <c r="EV57" s="95"/>
      <c r="EW57" s="95"/>
      <c r="EX57" s="95"/>
      <c r="EY57" s="95"/>
      <c r="EZ57" s="95"/>
      <c r="FA57" s="95"/>
      <c r="FB57" s="95"/>
      <c r="FC57" s="95"/>
      <c r="FD57" s="95"/>
      <c r="FE57" s="95"/>
      <c r="FF57" s="95"/>
      <c r="FG57" s="95"/>
      <c r="FH57" s="95"/>
      <c r="FI57" s="95"/>
      <c r="FJ57" s="95"/>
      <c r="FK57" s="95"/>
      <c r="FL57" s="95"/>
      <c r="FM57" s="95"/>
      <c r="FN57" s="95"/>
      <c r="FO57" s="95"/>
      <c r="FP57" s="95"/>
      <c r="FQ57" s="95"/>
      <c r="FR57" s="95"/>
      <c r="FS57" s="95"/>
      <c r="FT57" s="95"/>
      <c r="FU57" s="95"/>
      <c r="FV57" s="95"/>
      <c r="FW57" s="95"/>
      <c r="FX57" s="95"/>
      <c r="FY57" s="95"/>
      <c r="FZ57" s="95"/>
      <c r="GA57" s="95"/>
      <c r="GB57" s="95"/>
      <c r="GC57" s="95"/>
      <c r="GD57" s="95"/>
      <c r="GE57" s="95"/>
      <c r="GF57" s="95"/>
      <c r="GG57" s="95"/>
      <c r="GH57" s="95"/>
      <c r="GI57" s="95"/>
      <c r="GJ57" s="95"/>
      <c r="GK57" s="95"/>
      <c r="GL57" s="95"/>
      <c r="GM57" s="95"/>
      <c r="GN57" s="95"/>
      <c r="GO57" s="95"/>
      <c r="GP57" s="95"/>
      <c r="GQ57" s="95"/>
      <c r="GR57" s="95"/>
      <c r="GS57" s="95"/>
      <c r="GT57" s="95"/>
      <c r="GU57" s="95"/>
      <c r="GV57" s="95"/>
      <c r="GW57" s="95"/>
      <c r="GX57" s="95"/>
      <c r="GY57" s="95"/>
      <c r="GZ57" s="95"/>
      <c r="HA57" s="95"/>
      <c r="HB57" s="95"/>
      <c r="HC57" s="95"/>
      <c r="HD57" s="95"/>
      <c r="HE57" s="95"/>
      <c r="HF57" s="95"/>
      <c r="HG57" s="95"/>
      <c r="HH57" s="95"/>
      <c r="HI57" s="95"/>
      <c r="HJ57" s="95"/>
      <c r="HK57" s="95"/>
      <c r="HL57" s="95"/>
      <c r="HM57" s="95"/>
      <c r="HN57" s="95"/>
      <c r="HO57" s="95"/>
      <c r="HP57" s="95"/>
      <c r="HQ57" s="95"/>
      <c r="HR57" s="95"/>
      <c r="HS57" s="95"/>
      <c r="HT57" s="95"/>
      <c r="HU57" s="95"/>
      <c r="HV57" s="95"/>
      <c r="HW57" s="95"/>
    </row>
    <row r="58" spans="1:231" ht="13.5" customHeight="1" x14ac:dyDescent="0.15">
      <c r="A58" s="42"/>
      <c r="B58" s="42"/>
      <c r="C58" s="42"/>
      <c r="D58" s="42"/>
      <c r="E58" s="42"/>
      <c r="F58" s="42"/>
      <c r="G58" s="42"/>
      <c r="H58" s="42"/>
      <c r="I58" s="42"/>
      <c r="J58" s="42"/>
      <c r="K58" s="42"/>
      <c r="L58" s="99"/>
      <c r="M58" s="99"/>
      <c r="N58" s="99"/>
      <c r="O58" s="42"/>
      <c r="P58" s="42"/>
      <c r="Q58" s="42"/>
      <c r="R58" s="42"/>
      <c r="S58" s="42"/>
      <c r="T58" s="42"/>
      <c r="U58" s="42"/>
      <c r="V58" s="42"/>
      <c r="W58" s="42"/>
      <c r="X58" s="42"/>
      <c r="Y58" s="42"/>
      <c r="Z58" s="42"/>
      <c r="AA58" s="42"/>
      <c r="AB58" s="42"/>
      <c r="AC58" s="42"/>
      <c r="AD58" s="42"/>
      <c r="AE58" s="42"/>
      <c r="AF58" s="42"/>
      <c r="AG58" s="42"/>
      <c r="AH58" s="42"/>
      <c r="AI58" s="42"/>
      <c r="CO58" s="171" t="str">
        <f t="shared" si="1"/>
        <v>08120:専修学校</v>
      </c>
      <c r="CP58" s="171" t="s">
        <v>307</v>
      </c>
      <c r="CQ58" s="171" t="s">
        <v>308</v>
      </c>
      <c r="CR58" s="95"/>
      <c r="CS58" s="95"/>
      <c r="CT58" s="95"/>
      <c r="CU58" s="95"/>
      <c r="CV58" s="95"/>
      <c r="CW58" s="95"/>
      <c r="CX58" s="95"/>
      <c r="CY58" s="95"/>
      <c r="CZ58" s="95"/>
      <c r="DA58" s="95"/>
      <c r="DB58" s="95"/>
      <c r="DC58" s="95"/>
      <c r="DD58" s="95"/>
      <c r="DE58" s="95"/>
      <c r="DF58" s="95"/>
      <c r="DG58" s="95"/>
      <c r="DH58" s="95"/>
      <c r="DI58" s="95"/>
      <c r="DJ58" s="95"/>
      <c r="DK58" s="95"/>
      <c r="DL58" s="95"/>
      <c r="DM58" s="95"/>
      <c r="DN58" s="95"/>
      <c r="DO58" s="95"/>
      <c r="DP58" s="95"/>
      <c r="DQ58" s="95"/>
      <c r="DR58" s="95"/>
      <c r="DS58" s="95"/>
      <c r="DT58" s="95"/>
      <c r="DU58" s="95"/>
      <c r="DV58" s="95"/>
      <c r="DW58" s="95"/>
      <c r="DX58" s="95"/>
      <c r="DY58" s="95"/>
      <c r="DZ58" s="95"/>
      <c r="EA58" s="95"/>
      <c r="EB58" s="95"/>
      <c r="EC58" s="95"/>
      <c r="ED58" s="95"/>
      <c r="EE58" s="95"/>
      <c r="EF58" s="95"/>
      <c r="EG58" s="95"/>
      <c r="EH58" s="95"/>
      <c r="EI58" s="95"/>
      <c r="EJ58" s="95"/>
      <c r="EK58" s="95"/>
      <c r="EL58" s="95"/>
      <c r="EM58" s="95"/>
      <c r="EN58" s="95"/>
      <c r="EO58" s="95"/>
      <c r="EP58" s="95"/>
      <c r="EQ58" s="95"/>
      <c r="ER58" s="95"/>
      <c r="ES58" s="95"/>
      <c r="ET58" s="95"/>
      <c r="EU58" s="95"/>
      <c r="EV58" s="95"/>
      <c r="EW58" s="95"/>
      <c r="EX58" s="95"/>
      <c r="EY58" s="95"/>
      <c r="EZ58" s="95"/>
      <c r="FA58" s="95"/>
      <c r="FB58" s="95"/>
      <c r="FC58" s="95"/>
      <c r="FD58" s="95"/>
      <c r="FE58" s="95"/>
      <c r="FF58" s="95"/>
      <c r="FG58" s="95"/>
      <c r="FH58" s="95"/>
      <c r="FI58" s="95"/>
      <c r="FJ58" s="95"/>
      <c r="FK58" s="95"/>
      <c r="FL58" s="95"/>
      <c r="FM58" s="95"/>
      <c r="FN58" s="95"/>
      <c r="FO58" s="95"/>
      <c r="FP58" s="95"/>
      <c r="FQ58" s="95"/>
      <c r="FR58" s="95"/>
      <c r="FS58" s="95"/>
      <c r="FT58" s="95"/>
      <c r="FU58" s="95"/>
      <c r="FV58" s="95"/>
      <c r="FW58" s="95"/>
      <c r="FX58" s="95"/>
      <c r="FY58" s="95"/>
      <c r="FZ58" s="95"/>
      <c r="GA58" s="95"/>
      <c r="GB58" s="95"/>
      <c r="GC58" s="95"/>
      <c r="GD58" s="95"/>
      <c r="GE58" s="95"/>
      <c r="GF58" s="95"/>
      <c r="GG58" s="95"/>
      <c r="GH58" s="95"/>
      <c r="GI58" s="95"/>
      <c r="GJ58" s="95"/>
      <c r="GK58" s="95"/>
      <c r="GL58" s="95"/>
      <c r="GM58" s="95"/>
      <c r="GN58" s="95"/>
      <c r="GO58" s="95"/>
      <c r="GP58" s="95"/>
      <c r="GQ58" s="95"/>
      <c r="GR58" s="95"/>
      <c r="GS58" s="95"/>
      <c r="GT58" s="95"/>
      <c r="GU58" s="95"/>
      <c r="GV58" s="95"/>
      <c r="GW58" s="95"/>
      <c r="GX58" s="95"/>
      <c r="GY58" s="95"/>
      <c r="GZ58" s="95"/>
      <c r="HA58" s="95"/>
      <c r="HB58" s="95"/>
      <c r="HC58" s="95"/>
      <c r="HD58" s="95"/>
      <c r="HE58" s="95"/>
      <c r="HF58" s="95"/>
      <c r="HG58" s="95"/>
      <c r="HH58" s="95"/>
      <c r="HI58" s="95"/>
      <c r="HJ58" s="95"/>
      <c r="HK58" s="95"/>
      <c r="HL58" s="95"/>
      <c r="HM58" s="95"/>
      <c r="HN58" s="95"/>
      <c r="HO58" s="95"/>
      <c r="HP58" s="95"/>
      <c r="HQ58" s="95"/>
      <c r="HR58" s="95"/>
      <c r="HS58" s="95"/>
      <c r="HT58" s="95"/>
      <c r="HU58" s="95"/>
      <c r="HV58" s="95"/>
      <c r="HW58" s="95"/>
    </row>
    <row r="59" spans="1:231" ht="13.5" customHeight="1" x14ac:dyDescent="0.15">
      <c r="A59" s="42"/>
      <c r="B59" s="42"/>
      <c r="C59" s="42"/>
      <c r="D59" s="42"/>
      <c r="E59" s="42"/>
      <c r="F59" s="42"/>
      <c r="G59" s="42"/>
      <c r="H59" s="42"/>
      <c r="I59" s="42"/>
      <c r="J59" s="42"/>
      <c r="K59" s="42"/>
      <c r="L59" s="99"/>
      <c r="M59" s="99"/>
      <c r="N59" s="99"/>
      <c r="O59" s="42"/>
      <c r="P59" s="42"/>
      <c r="Q59" s="42"/>
      <c r="R59" s="42"/>
      <c r="S59" s="42"/>
      <c r="T59" s="42"/>
      <c r="U59" s="42"/>
      <c r="V59" s="42"/>
      <c r="W59" s="42"/>
      <c r="X59" s="42"/>
      <c r="Y59" s="42"/>
      <c r="Z59" s="42"/>
      <c r="AA59" s="42"/>
      <c r="AB59" s="42"/>
      <c r="AC59" s="42"/>
      <c r="AD59" s="42"/>
      <c r="AE59" s="42"/>
      <c r="AF59" s="42"/>
      <c r="AG59" s="42"/>
      <c r="AH59" s="42"/>
      <c r="AI59" s="42"/>
      <c r="CO59" s="171" t="str">
        <f t="shared" si="1"/>
        <v>08130:各種学校</v>
      </c>
      <c r="CP59" s="171" t="s">
        <v>309</v>
      </c>
      <c r="CQ59" s="171" t="s">
        <v>310</v>
      </c>
      <c r="CR59" s="95"/>
      <c r="CS59" s="95"/>
      <c r="CT59" s="95"/>
      <c r="CU59" s="95"/>
      <c r="CV59" s="95"/>
      <c r="CW59" s="95"/>
      <c r="CX59" s="95"/>
      <c r="CY59" s="95"/>
      <c r="CZ59" s="95"/>
      <c r="DA59" s="95"/>
      <c r="DB59" s="95"/>
      <c r="DC59" s="95"/>
      <c r="DD59" s="95"/>
      <c r="DE59" s="95"/>
      <c r="DF59" s="95"/>
      <c r="DG59" s="95"/>
      <c r="DH59" s="95"/>
      <c r="DI59" s="95"/>
      <c r="DJ59" s="95"/>
      <c r="DK59" s="95"/>
      <c r="DL59" s="95"/>
      <c r="DM59" s="95"/>
      <c r="DN59" s="95"/>
      <c r="DO59" s="95"/>
      <c r="DP59" s="95"/>
      <c r="DQ59" s="95"/>
      <c r="DR59" s="95"/>
      <c r="DS59" s="95"/>
      <c r="DT59" s="95"/>
      <c r="DU59" s="95"/>
      <c r="DV59" s="95"/>
      <c r="DW59" s="95"/>
      <c r="DX59" s="95"/>
      <c r="DY59" s="95"/>
      <c r="DZ59" s="95"/>
      <c r="EA59" s="95"/>
      <c r="EB59" s="95"/>
      <c r="EC59" s="95"/>
      <c r="ED59" s="95"/>
      <c r="EE59" s="95"/>
      <c r="EF59" s="95"/>
      <c r="EG59" s="95"/>
      <c r="EH59" s="95"/>
      <c r="EI59" s="95"/>
      <c r="EJ59" s="95"/>
      <c r="EK59" s="95"/>
      <c r="EL59" s="95"/>
      <c r="EM59" s="95"/>
      <c r="EN59" s="95"/>
      <c r="EO59" s="95"/>
      <c r="EP59" s="95"/>
      <c r="EQ59" s="95"/>
      <c r="ER59" s="95"/>
      <c r="ES59" s="95"/>
      <c r="ET59" s="95"/>
      <c r="EU59" s="95"/>
      <c r="EV59" s="95"/>
      <c r="EW59" s="95"/>
      <c r="EX59" s="95"/>
      <c r="EY59" s="95"/>
      <c r="EZ59" s="95"/>
      <c r="FA59" s="95"/>
      <c r="FB59" s="95"/>
      <c r="FC59" s="95"/>
      <c r="FD59" s="95"/>
      <c r="FE59" s="95"/>
      <c r="FF59" s="95"/>
      <c r="FG59" s="95"/>
      <c r="FH59" s="95"/>
      <c r="FI59" s="95"/>
      <c r="FJ59" s="95"/>
      <c r="FK59" s="95"/>
      <c r="FL59" s="95"/>
      <c r="FM59" s="95"/>
      <c r="FN59" s="95"/>
      <c r="FO59" s="95"/>
      <c r="FP59" s="95"/>
      <c r="FQ59" s="95"/>
      <c r="FR59" s="95"/>
      <c r="FS59" s="95"/>
      <c r="FT59" s="95"/>
      <c r="FU59" s="95"/>
      <c r="FV59" s="95"/>
      <c r="FW59" s="95"/>
      <c r="FX59" s="95"/>
      <c r="FY59" s="95"/>
      <c r="FZ59" s="95"/>
      <c r="GA59" s="95"/>
      <c r="GB59" s="95"/>
      <c r="GC59" s="95"/>
      <c r="GD59" s="95"/>
      <c r="GE59" s="95"/>
      <c r="GF59" s="95"/>
      <c r="GG59" s="95"/>
      <c r="GH59" s="95"/>
      <c r="GI59" s="95"/>
      <c r="GJ59" s="95"/>
      <c r="GK59" s="95"/>
      <c r="GL59" s="95"/>
      <c r="GM59" s="95"/>
      <c r="GN59" s="95"/>
      <c r="GO59" s="95"/>
      <c r="GP59" s="95"/>
      <c r="GQ59" s="95"/>
      <c r="GR59" s="95"/>
      <c r="GS59" s="95"/>
      <c r="GT59" s="95"/>
      <c r="GU59" s="95"/>
      <c r="GV59" s="95"/>
      <c r="GW59" s="95"/>
      <c r="GX59" s="95"/>
      <c r="GY59" s="95"/>
      <c r="GZ59" s="95"/>
      <c r="HA59" s="95"/>
      <c r="HB59" s="95"/>
      <c r="HC59" s="95"/>
      <c r="HD59" s="95"/>
      <c r="HE59" s="95"/>
      <c r="HF59" s="95"/>
      <c r="HG59" s="95"/>
      <c r="HH59" s="95"/>
      <c r="HI59" s="95"/>
      <c r="HJ59" s="95"/>
      <c r="HK59" s="95"/>
      <c r="HL59" s="95"/>
      <c r="HM59" s="95"/>
      <c r="HN59" s="95"/>
      <c r="HO59" s="95"/>
      <c r="HP59" s="95"/>
      <c r="HQ59" s="95"/>
      <c r="HR59" s="95"/>
      <c r="HS59" s="95"/>
      <c r="HT59" s="95"/>
      <c r="HU59" s="95"/>
      <c r="HV59" s="95"/>
      <c r="HW59" s="95"/>
    </row>
    <row r="60" spans="1:231" ht="13.5" customHeight="1" x14ac:dyDescent="0.15">
      <c r="A60" s="42"/>
      <c r="B60" s="42"/>
      <c r="C60" s="42"/>
      <c r="D60" s="42"/>
      <c r="E60" s="42"/>
      <c r="F60" s="42"/>
      <c r="G60" s="42"/>
      <c r="H60" s="42"/>
      <c r="I60" s="42"/>
      <c r="J60" s="42"/>
      <c r="K60" s="42"/>
      <c r="L60" s="99"/>
      <c r="M60" s="99"/>
      <c r="N60" s="99"/>
      <c r="O60" s="42"/>
      <c r="P60" s="42"/>
      <c r="Q60" s="42"/>
      <c r="R60" s="42"/>
      <c r="S60" s="42"/>
      <c r="T60" s="42"/>
      <c r="U60" s="42"/>
      <c r="V60" s="42"/>
      <c r="W60" s="42"/>
      <c r="X60" s="42"/>
      <c r="Y60" s="42"/>
      <c r="Z60" s="42"/>
      <c r="AA60" s="42"/>
      <c r="AB60" s="42"/>
      <c r="AC60" s="42"/>
      <c r="AD60" s="42"/>
      <c r="AE60" s="42"/>
      <c r="AF60" s="42"/>
      <c r="AG60" s="42"/>
      <c r="AH60" s="42"/>
      <c r="AI60" s="42"/>
      <c r="CO60" s="171" t="str">
        <f t="shared" si="1"/>
        <v>08140:図書館その他これに類するもの</v>
      </c>
      <c r="CP60" s="171" t="s">
        <v>311</v>
      </c>
      <c r="CQ60" s="171" t="s">
        <v>531</v>
      </c>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row>
    <row r="61" spans="1:231" ht="13.5" customHeight="1" x14ac:dyDescent="0.15">
      <c r="A61" s="42"/>
      <c r="B61" s="42"/>
      <c r="C61" s="42"/>
      <c r="D61" s="42"/>
      <c r="E61" s="42"/>
      <c r="F61" s="42"/>
      <c r="G61" s="42"/>
      <c r="H61" s="42"/>
      <c r="I61" s="42"/>
      <c r="J61" s="42"/>
      <c r="K61" s="42"/>
      <c r="L61" s="99"/>
      <c r="M61" s="99"/>
      <c r="N61" s="99"/>
      <c r="O61" s="42"/>
      <c r="P61" s="42"/>
      <c r="Q61" s="42"/>
      <c r="R61" s="42"/>
      <c r="S61" s="42"/>
      <c r="T61" s="42"/>
      <c r="U61" s="42"/>
      <c r="V61" s="42"/>
      <c r="W61" s="42"/>
      <c r="X61" s="42"/>
      <c r="Y61" s="42"/>
      <c r="Z61" s="42"/>
      <c r="AA61" s="42"/>
      <c r="AB61" s="42"/>
      <c r="AC61" s="42"/>
      <c r="AD61" s="42"/>
      <c r="AE61" s="42"/>
      <c r="AF61" s="42"/>
      <c r="AG61" s="42"/>
      <c r="AH61" s="42"/>
      <c r="AI61" s="42"/>
      <c r="CO61" s="171" t="str">
        <f t="shared" si="1"/>
        <v>08150:博物館その他これに類するもの</v>
      </c>
      <c r="CP61" s="171" t="s">
        <v>312</v>
      </c>
      <c r="CQ61" s="171" t="s">
        <v>532</v>
      </c>
      <c r="CR61" s="95"/>
      <c r="CS61" s="95"/>
      <c r="CT61" s="95"/>
      <c r="CU61" s="95"/>
      <c r="CV61" s="95"/>
      <c r="CW61" s="95"/>
      <c r="CX61" s="95"/>
      <c r="CY61" s="95"/>
      <c r="CZ61" s="95"/>
      <c r="DA61" s="95"/>
      <c r="DB61" s="95"/>
      <c r="DC61" s="95"/>
      <c r="DD61" s="95"/>
      <c r="DE61" s="95"/>
      <c r="DF61" s="95"/>
      <c r="DG61" s="95"/>
      <c r="DH61" s="95"/>
      <c r="DI61" s="95"/>
      <c r="DJ61" s="95"/>
      <c r="DK61" s="95"/>
      <c r="DL61" s="95"/>
      <c r="DM61" s="95"/>
      <c r="DN61" s="95"/>
      <c r="DO61" s="95"/>
      <c r="DP61" s="95"/>
      <c r="DQ61" s="95"/>
      <c r="DR61" s="95"/>
      <c r="DS61" s="95"/>
      <c r="DT61" s="95"/>
      <c r="DU61" s="95"/>
      <c r="DV61" s="95"/>
      <c r="DW61" s="95"/>
      <c r="DX61" s="95"/>
      <c r="DY61" s="95"/>
      <c r="DZ61" s="95"/>
      <c r="EA61" s="95"/>
      <c r="EB61" s="95"/>
      <c r="EC61" s="95"/>
      <c r="ED61" s="95"/>
      <c r="EE61" s="95"/>
      <c r="EF61" s="95"/>
      <c r="EG61" s="95"/>
      <c r="EH61" s="95"/>
      <c r="EI61" s="95"/>
      <c r="EJ61" s="95"/>
      <c r="EK61" s="95"/>
      <c r="EL61" s="95"/>
      <c r="EM61" s="95"/>
      <c r="EN61" s="95"/>
      <c r="EO61" s="95"/>
      <c r="EP61" s="95"/>
      <c r="EQ61" s="95"/>
      <c r="ER61" s="95"/>
      <c r="ES61" s="95"/>
      <c r="ET61" s="95"/>
      <c r="EU61" s="95"/>
      <c r="EV61" s="95"/>
      <c r="EW61" s="95"/>
      <c r="EX61" s="95"/>
      <c r="EY61" s="95"/>
      <c r="EZ61" s="95"/>
      <c r="FA61" s="95"/>
      <c r="FB61" s="95"/>
      <c r="FC61" s="95"/>
      <c r="FD61" s="95"/>
      <c r="FE61" s="95"/>
      <c r="FF61" s="95"/>
      <c r="FG61" s="95"/>
      <c r="FH61" s="95"/>
      <c r="FI61" s="95"/>
      <c r="FJ61" s="95"/>
      <c r="FK61" s="95"/>
      <c r="FL61" s="95"/>
      <c r="FM61" s="95"/>
      <c r="FN61" s="95"/>
      <c r="FO61" s="95"/>
      <c r="FP61" s="95"/>
      <c r="FQ61" s="95"/>
      <c r="FR61" s="95"/>
      <c r="FS61" s="95"/>
      <c r="FT61" s="95"/>
      <c r="FU61" s="95"/>
      <c r="FV61" s="95"/>
      <c r="FW61" s="95"/>
      <c r="FX61" s="95"/>
      <c r="FY61" s="95"/>
      <c r="FZ61" s="95"/>
      <c r="GA61" s="95"/>
      <c r="GB61" s="95"/>
      <c r="GC61" s="95"/>
      <c r="GD61" s="95"/>
      <c r="GE61" s="95"/>
      <c r="GF61" s="95"/>
      <c r="GG61" s="95"/>
      <c r="GH61" s="95"/>
      <c r="GI61" s="95"/>
      <c r="GJ61" s="95"/>
      <c r="GK61" s="95"/>
      <c r="GL61" s="95"/>
      <c r="GM61" s="95"/>
      <c r="GN61" s="95"/>
      <c r="GO61" s="95"/>
      <c r="GP61" s="95"/>
      <c r="GQ61" s="95"/>
      <c r="GR61" s="95"/>
      <c r="GS61" s="95"/>
      <c r="GT61" s="95"/>
      <c r="GU61" s="95"/>
      <c r="GV61" s="95"/>
      <c r="GW61" s="95"/>
      <c r="GX61" s="95"/>
      <c r="GY61" s="95"/>
      <c r="GZ61" s="95"/>
      <c r="HA61" s="95"/>
      <c r="HB61" s="95"/>
      <c r="HC61" s="95"/>
      <c r="HD61" s="95"/>
      <c r="HE61" s="95"/>
      <c r="HF61" s="95"/>
      <c r="HG61" s="95"/>
      <c r="HH61" s="95"/>
      <c r="HI61" s="95"/>
      <c r="HJ61" s="95"/>
      <c r="HK61" s="95"/>
      <c r="HL61" s="95"/>
      <c r="HM61" s="95"/>
      <c r="HN61" s="95"/>
      <c r="HO61" s="95"/>
      <c r="HP61" s="95"/>
      <c r="HQ61" s="95"/>
      <c r="HR61" s="95"/>
      <c r="HS61" s="95"/>
      <c r="HT61" s="95"/>
      <c r="HU61" s="95"/>
      <c r="HV61" s="95"/>
      <c r="HW61" s="95"/>
    </row>
    <row r="62" spans="1:231" ht="13.5" customHeight="1" x14ac:dyDescent="0.15">
      <c r="A62" s="42"/>
      <c r="B62" s="42"/>
      <c r="C62" s="42"/>
      <c r="D62" s="42"/>
      <c r="E62" s="42"/>
      <c r="F62" s="42"/>
      <c r="G62" s="42"/>
      <c r="H62" s="42"/>
      <c r="I62" s="42"/>
      <c r="J62" s="42"/>
      <c r="K62" s="42"/>
      <c r="L62" s="99"/>
      <c r="M62" s="99"/>
      <c r="N62" s="99"/>
      <c r="O62" s="42"/>
      <c r="P62" s="42"/>
      <c r="Q62" s="42"/>
      <c r="R62" s="42"/>
      <c r="S62" s="42"/>
      <c r="T62" s="42"/>
      <c r="U62" s="42"/>
      <c r="V62" s="42"/>
      <c r="W62" s="42"/>
      <c r="X62" s="42"/>
      <c r="Y62" s="42"/>
      <c r="Z62" s="42"/>
      <c r="AA62" s="42"/>
      <c r="AB62" s="42"/>
      <c r="AC62" s="42"/>
      <c r="AD62" s="42"/>
      <c r="AE62" s="42"/>
      <c r="AF62" s="42"/>
      <c r="AG62" s="42"/>
      <c r="AH62" s="42"/>
      <c r="AI62" s="42"/>
      <c r="CO62" s="171" t="str">
        <f t="shared" si="1"/>
        <v>08160:神社、寺院、教会その他これらに類するもの</v>
      </c>
      <c r="CP62" s="171" t="s">
        <v>313</v>
      </c>
      <c r="CQ62" s="171" t="s">
        <v>314</v>
      </c>
      <c r="CR62" s="95"/>
      <c r="CS62" s="95"/>
      <c r="CT62" s="95"/>
      <c r="CU62" s="95"/>
      <c r="CV62" s="95"/>
      <c r="CW62" s="95"/>
      <c r="CX62" s="95"/>
      <c r="CY62" s="95"/>
      <c r="CZ62" s="95"/>
      <c r="DA62" s="95"/>
      <c r="DB62" s="95"/>
      <c r="DC62" s="95"/>
      <c r="DD62" s="95"/>
      <c r="DE62" s="95"/>
      <c r="DF62" s="95"/>
      <c r="DG62" s="95"/>
      <c r="DH62" s="95"/>
      <c r="DI62" s="95"/>
      <c r="DJ62" s="95"/>
      <c r="DK62" s="95"/>
      <c r="DL62" s="95"/>
      <c r="DM62" s="95"/>
      <c r="DN62" s="95"/>
      <c r="DO62" s="95"/>
      <c r="DP62" s="95"/>
      <c r="DQ62" s="95"/>
      <c r="DR62" s="95"/>
      <c r="DS62" s="95"/>
      <c r="DT62" s="95"/>
      <c r="DU62" s="95"/>
      <c r="DV62" s="95"/>
      <c r="DW62" s="95"/>
      <c r="DX62" s="95"/>
      <c r="DY62" s="95"/>
      <c r="DZ62" s="95"/>
      <c r="EA62" s="95"/>
      <c r="EB62" s="95"/>
      <c r="EC62" s="95"/>
      <c r="ED62" s="95"/>
      <c r="EE62" s="95"/>
      <c r="EF62" s="95"/>
      <c r="EG62" s="95"/>
      <c r="EH62" s="95"/>
      <c r="EI62" s="95"/>
      <c r="EJ62" s="95"/>
      <c r="EK62" s="95"/>
      <c r="EL62" s="95"/>
      <c r="EM62" s="95"/>
      <c r="EN62" s="95"/>
      <c r="EO62" s="95"/>
      <c r="EP62" s="95"/>
      <c r="EQ62" s="95"/>
      <c r="ER62" s="95"/>
      <c r="ES62" s="95"/>
      <c r="ET62" s="95"/>
      <c r="EU62" s="95"/>
      <c r="EV62" s="95"/>
      <c r="EW62" s="95"/>
      <c r="EX62" s="95"/>
      <c r="EY62" s="95"/>
      <c r="EZ62" s="95"/>
      <c r="FA62" s="95"/>
      <c r="FB62" s="95"/>
      <c r="FC62" s="95"/>
      <c r="FD62" s="95"/>
      <c r="FE62" s="95"/>
      <c r="FF62" s="95"/>
      <c r="FG62" s="95"/>
      <c r="FH62" s="95"/>
      <c r="FI62" s="95"/>
      <c r="FJ62" s="95"/>
      <c r="FK62" s="95"/>
      <c r="FL62" s="95"/>
      <c r="FM62" s="95"/>
      <c r="FN62" s="95"/>
      <c r="FO62" s="95"/>
      <c r="FP62" s="95"/>
      <c r="FQ62" s="95"/>
      <c r="FR62" s="95"/>
      <c r="FS62" s="95"/>
      <c r="FT62" s="95"/>
      <c r="FU62" s="95"/>
      <c r="FV62" s="95"/>
      <c r="FW62" s="95"/>
      <c r="FX62" s="95"/>
      <c r="FY62" s="95"/>
      <c r="FZ62" s="95"/>
      <c r="GA62" s="95"/>
      <c r="GB62" s="95"/>
      <c r="GC62" s="95"/>
      <c r="GD62" s="95"/>
      <c r="GE62" s="95"/>
      <c r="GF62" s="95"/>
      <c r="GG62" s="95"/>
      <c r="GH62" s="95"/>
      <c r="GI62" s="95"/>
      <c r="GJ62" s="95"/>
      <c r="GK62" s="95"/>
      <c r="GL62" s="95"/>
      <c r="GM62" s="95"/>
      <c r="GN62" s="95"/>
      <c r="GO62" s="95"/>
      <c r="GP62" s="95"/>
      <c r="GQ62" s="95"/>
      <c r="GR62" s="95"/>
      <c r="GS62" s="95"/>
      <c r="GT62" s="95"/>
      <c r="GU62" s="95"/>
      <c r="GV62" s="95"/>
      <c r="GW62" s="95"/>
      <c r="GX62" s="95"/>
      <c r="GY62" s="95"/>
      <c r="GZ62" s="95"/>
      <c r="HA62" s="95"/>
      <c r="HB62" s="95"/>
      <c r="HC62" s="95"/>
      <c r="HD62" s="95"/>
      <c r="HE62" s="95"/>
      <c r="HF62" s="95"/>
      <c r="HG62" s="95"/>
      <c r="HH62" s="95"/>
      <c r="HI62" s="95"/>
      <c r="HJ62" s="95"/>
      <c r="HK62" s="95"/>
      <c r="HL62" s="95"/>
      <c r="HM62" s="95"/>
      <c r="HN62" s="95"/>
      <c r="HO62" s="95"/>
      <c r="HP62" s="95"/>
      <c r="HQ62" s="95"/>
      <c r="HR62" s="95"/>
      <c r="HS62" s="95"/>
      <c r="HT62" s="95"/>
      <c r="HU62" s="95"/>
      <c r="HV62" s="95"/>
      <c r="HW62" s="95"/>
    </row>
    <row r="63" spans="1:231" ht="13.5" customHeight="1" x14ac:dyDescent="0.15">
      <c r="A63" s="42"/>
      <c r="B63" s="42"/>
      <c r="C63" s="42"/>
      <c r="D63" s="42"/>
      <c r="E63" s="42"/>
      <c r="F63" s="42"/>
      <c r="G63" s="42"/>
      <c r="H63" s="42"/>
      <c r="I63" s="42"/>
      <c r="J63" s="42"/>
      <c r="K63" s="42"/>
      <c r="L63" s="99"/>
      <c r="M63" s="99"/>
      <c r="N63" s="99"/>
      <c r="O63" s="42"/>
      <c r="P63" s="42"/>
      <c r="Q63" s="42"/>
      <c r="R63" s="42"/>
      <c r="S63" s="42"/>
      <c r="T63" s="42"/>
      <c r="U63" s="42"/>
      <c r="V63" s="42"/>
      <c r="W63" s="42"/>
      <c r="X63" s="42"/>
      <c r="Y63" s="42"/>
      <c r="Z63" s="42"/>
      <c r="AA63" s="42"/>
      <c r="AB63" s="42"/>
      <c r="AC63" s="42"/>
      <c r="AD63" s="42"/>
      <c r="AE63" s="42"/>
      <c r="AF63" s="42"/>
      <c r="AG63" s="42"/>
      <c r="AH63" s="42"/>
      <c r="AI63" s="42"/>
      <c r="CO63" s="171" t="str">
        <f t="shared" si="1"/>
        <v>08170:老人ホーム、身体障害者福祉ホームその他これに類するもの</v>
      </c>
      <c r="CP63" s="171" t="s">
        <v>315</v>
      </c>
      <c r="CQ63" s="171" t="s">
        <v>533</v>
      </c>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row>
    <row r="64" spans="1:231" ht="13.5" customHeight="1" x14ac:dyDescent="0.15">
      <c r="A64" s="42"/>
      <c r="B64" s="42"/>
      <c r="C64" s="42"/>
      <c r="D64" s="42"/>
      <c r="E64" s="42"/>
      <c r="F64" s="42"/>
      <c r="G64" s="42"/>
      <c r="H64" s="42"/>
      <c r="I64" s="42"/>
      <c r="J64" s="42"/>
      <c r="K64" s="42"/>
      <c r="L64" s="99"/>
      <c r="M64" s="99"/>
      <c r="N64" s="99"/>
      <c r="O64" s="42"/>
      <c r="P64" s="42"/>
      <c r="Q64" s="42"/>
      <c r="R64" s="42"/>
      <c r="S64" s="42"/>
      <c r="T64" s="42"/>
      <c r="U64" s="42"/>
      <c r="V64" s="42"/>
      <c r="W64" s="42"/>
      <c r="X64" s="42"/>
      <c r="Y64" s="42"/>
      <c r="Z64" s="42"/>
      <c r="AA64" s="42"/>
      <c r="AB64" s="42"/>
      <c r="AC64" s="42"/>
      <c r="AD64" s="42"/>
      <c r="AE64" s="42"/>
      <c r="AF64" s="42"/>
      <c r="AG64" s="42"/>
      <c r="AH64" s="42"/>
      <c r="AI64" s="42"/>
      <c r="CO64" s="171" t="str">
        <f t="shared" si="1"/>
        <v>08180:保育所その他これに類するもの</v>
      </c>
      <c r="CP64" s="171" t="s">
        <v>316</v>
      </c>
      <c r="CQ64" s="171" t="s">
        <v>534</v>
      </c>
      <c r="CR64" s="95"/>
      <c r="CS64" s="95"/>
      <c r="CT64" s="95"/>
      <c r="CU64" s="95"/>
      <c r="CV64" s="95"/>
      <c r="CW64" s="95"/>
      <c r="CX64" s="95"/>
      <c r="CY64" s="95"/>
      <c r="CZ64" s="95"/>
      <c r="DA64" s="95"/>
      <c r="DB64" s="95"/>
      <c r="DC64" s="95"/>
      <c r="DD64" s="95"/>
      <c r="DE64" s="95"/>
      <c r="DF64" s="95"/>
      <c r="DG64" s="95"/>
      <c r="DH64" s="95"/>
      <c r="DI64" s="95"/>
      <c r="DJ64" s="95"/>
      <c r="DK64" s="95"/>
      <c r="DL64" s="95"/>
      <c r="DM64" s="95"/>
      <c r="DN64" s="95"/>
      <c r="DO64" s="95"/>
      <c r="DP64" s="95"/>
      <c r="DQ64" s="95"/>
      <c r="DR64" s="95"/>
      <c r="DS64" s="95"/>
      <c r="DT64" s="95"/>
      <c r="DU64" s="95"/>
      <c r="DV64" s="95"/>
      <c r="DW64" s="95"/>
      <c r="DX64" s="95"/>
      <c r="DY64" s="95"/>
      <c r="DZ64" s="95"/>
      <c r="EA64" s="95"/>
      <c r="EB64" s="95"/>
      <c r="EC64" s="95"/>
      <c r="ED64" s="95"/>
      <c r="EE64" s="95"/>
      <c r="EF64" s="95"/>
      <c r="EG64" s="95"/>
      <c r="EH64" s="95"/>
      <c r="EI64" s="95"/>
      <c r="EJ64" s="95"/>
      <c r="EK64" s="95"/>
      <c r="EL64" s="95"/>
      <c r="EM64" s="95"/>
      <c r="EN64" s="95"/>
      <c r="EO64" s="95"/>
      <c r="EP64" s="95"/>
      <c r="EQ64" s="95"/>
      <c r="ER64" s="95"/>
      <c r="ES64" s="95"/>
      <c r="ET64" s="95"/>
      <c r="EU64" s="95"/>
      <c r="EV64" s="95"/>
      <c r="EW64" s="95"/>
      <c r="EX64" s="95"/>
      <c r="EY64" s="95"/>
      <c r="EZ64" s="95"/>
      <c r="FA64" s="95"/>
      <c r="FB64" s="95"/>
      <c r="FC64" s="95"/>
      <c r="FD64" s="95"/>
      <c r="FE64" s="95"/>
      <c r="FF64" s="95"/>
      <c r="FG64" s="95"/>
      <c r="FH64" s="95"/>
      <c r="FI64" s="95"/>
      <c r="FJ64" s="95"/>
      <c r="FK64" s="95"/>
      <c r="FL64" s="95"/>
      <c r="FM64" s="95"/>
      <c r="FN64" s="95"/>
      <c r="FO64" s="95"/>
      <c r="FP64" s="95"/>
      <c r="FQ64" s="95"/>
      <c r="FR64" s="95"/>
      <c r="FS64" s="95"/>
      <c r="FT64" s="95"/>
      <c r="FU64" s="95"/>
      <c r="FV64" s="95"/>
      <c r="FW64" s="95"/>
      <c r="FX64" s="95"/>
      <c r="FY64" s="95"/>
      <c r="FZ64" s="95"/>
      <c r="GA64" s="95"/>
      <c r="GB64" s="95"/>
      <c r="GC64" s="95"/>
      <c r="GD64" s="95"/>
      <c r="GE64" s="95"/>
      <c r="GF64" s="95"/>
      <c r="GG64" s="95"/>
      <c r="GH64" s="95"/>
      <c r="GI64" s="95"/>
      <c r="GJ64" s="95"/>
      <c r="GK64" s="95"/>
      <c r="GL64" s="95"/>
      <c r="GM64" s="95"/>
      <c r="GN64" s="95"/>
      <c r="GO64" s="95"/>
      <c r="GP64" s="95"/>
      <c r="GQ64" s="95"/>
      <c r="GR64" s="95"/>
      <c r="GS64" s="95"/>
      <c r="GT64" s="95"/>
      <c r="GU64" s="95"/>
      <c r="GV64" s="95"/>
      <c r="GW64" s="95"/>
      <c r="GX64" s="95"/>
      <c r="GY64" s="95"/>
      <c r="GZ64" s="95"/>
      <c r="HA64" s="95"/>
      <c r="HB64" s="95"/>
      <c r="HC64" s="95"/>
      <c r="HD64" s="95"/>
      <c r="HE64" s="95"/>
      <c r="HF64" s="95"/>
      <c r="HG64" s="95"/>
      <c r="HH64" s="95"/>
      <c r="HI64" s="95"/>
      <c r="HJ64" s="95"/>
      <c r="HK64" s="95"/>
      <c r="HL64" s="95"/>
      <c r="HM64" s="95"/>
      <c r="HN64" s="95"/>
      <c r="HO64" s="95"/>
      <c r="HP64" s="95"/>
      <c r="HQ64" s="95"/>
      <c r="HR64" s="95"/>
      <c r="HS64" s="95"/>
      <c r="HT64" s="95"/>
      <c r="HU64" s="95"/>
      <c r="HV64" s="95"/>
      <c r="HW64" s="95"/>
    </row>
    <row r="65" spans="1:231" ht="13.5" customHeight="1" x14ac:dyDescent="0.15">
      <c r="A65" s="42"/>
      <c r="B65" s="42"/>
      <c r="C65" s="42"/>
      <c r="D65" s="42"/>
      <c r="E65" s="42"/>
      <c r="F65" s="42"/>
      <c r="G65" s="42"/>
      <c r="H65" s="42"/>
      <c r="I65" s="42"/>
      <c r="J65" s="42"/>
      <c r="K65" s="42"/>
      <c r="L65" s="99"/>
      <c r="M65" s="99"/>
      <c r="N65" s="99"/>
      <c r="O65" s="42"/>
      <c r="P65" s="42"/>
      <c r="Q65" s="42"/>
      <c r="R65" s="42"/>
      <c r="S65" s="42"/>
      <c r="T65" s="42"/>
      <c r="U65" s="42"/>
      <c r="V65" s="42"/>
      <c r="W65" s="42"/>
      <c r="X65" s="42"/>
      <c r="Y65" s="42"/>
      <c r="Z65" s="42"/>
      <c r="AA65" s="42"/>
      <c r="AB65" s="42"/>
      <c r="AC65" s="42"/>
      <c r="AD65" s="42"/>
      <c r="AE65" s="42"/>
      <c r="AF65" s="42"/>
      <c r="AG65" s="42"/>
      <c r="AH65" s="42"/>
      <c r="AI65" s="42"/>
      <c r="CO65" s="171" t="str">
        <f t="shared" si="1"/>
        <v>08190:助産所</v>
      </c>
      <c r="CP65" s="171" t="s">
        <v>317</v>
      </c>
      <c r="CQ65" s="171" t="s">
        <v>318</v>
      </c>
      <c r="CR65" s="95"/>
      <c r="CS65" s="95"/>
      <c r="CT65" s="95"/>
      <c r="CU65" s="95"/>
      <c r="CV65" s="95"/>
      <c r="CW65" s="95"/>
      <c r="CX65" s="95"/>
      <c r="CY65" s="95"/>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95"/>
      <c r="EJ65" s="95"/>
      <c r="EK65" s="95"/>
      <c r="EL65" s="95"/>
      <c r="EM65" s="95"/>
      <c r="EN65" s="95"/>
      <c r="EO65" s="95"/>
      <c r="EP65" s="95"/>
      <c r="EQ65" s="95"/>
      <c r="ER65" s="95"/>
      <c r="ES65" s="95"/>
      <c r="ET65" s="95"/>
      <c r="EU65" s="95"/>
      <c r="EV65" s="95"/>
      <c r="EW65" s="95"/>
      <c r="EX65" s="95"/>
      <c r="EY65" s="95"/>
      <c r="EZ65" s="95"/>
      <c r="FA65" s="95"/>
      <c r="FB65" s="95"/>
      <c r="FC65" s="95"/>
      <c r="FD65" s="95"/>
      <c r="FE65" s="95"/>
      <c r="FF65" s="95"/>
      <c r="FG65" s="95"/>
      <c r="FH65" s="95"/>
      <c r="FI65" s="95"/>
      <c r="FJ65" s="95"/>
      <c r="FK65" s="95"/>
      <c r="FL65" s="95"/>
      <c r="FM65" s="95"/>
      <c r="FN65" s="95"/>
      <c r="FO65" s="95"/>
      <c r="FP65" s="95"/>
      <c r="FQ65" s="95"/>
      <c r="FR65" s="95"/>
      <c r="FS65" s="95"/>
      <c r="FT65" s="95"/>
      <c r="FU65" s="95"/>
      <c r="FV65" s="95"/>
      <c r="FW65" s="95"/>
      <c r="FX65" s="95"/>
      <c r="FY65" s="95"/>
      <c r="FZ65" s="95"/>
      <c r="GA65" s="95"/>
      <c r="GB65" s="95"/>
      <c r="GC65" s="95"/>
      <c r="GD65" s="95"/>
      <c r="GE65" s="95"/>
      <c r="GF65" s="95"/>
      <c r="GG65" s="95"/>
      <c r="GH65" s="95"/>
      <c r="GI65" s="95"/>
      <c r="GJ65" s="95"/>
      <c r="GK65" s="95"/>
      <c r="GL65" s="95"/>
      <c r="GM65" s="95"/>
      <c r="GN65" s="95"/>
      <c r="GO65" s="95"/>
      <c r="GP65" s="95"/>
      <c r="GQ65" s="95"/>
      <c r="GR65" s="95"/>
      <c r="GS65" s="95"/>
      <c r="GT65" s="95"/>
      <c r="GU65" s="95"/>
      <c r="GV65" s="95"/>
      <c r="GW65" s="95"/>
      <c r="GX65" s="95"/>
      <c r="GY65" s="95"/>
      <c r="GZ65" s="95"/>
      <c r="HA65" s="95"/>
      <c r="HB65" s="95"/>
      <c r="HC65" s="95"/>
      <c r="HD65" s="95"/>
      <c r="HE65" s="95"/>
      <c r="HF65" s="95"/>
      <c r="HG65" s="95"/>
      <c r="HH65" s="95"/>
      <c r="HI65" s="95"/>
      <c r="HJ65" s="95"/>
      <c r="HK65" s="95"/>
      <c r="HL65" s="95"/>
      <c r="HM65" s="95"/>
      <c r="HN65" s="95"/>
      <c r="HO65" s="95"/>
      <c r="HP65" s="95"/>
      <c r="HQ65" s="95"/>
      <c r="HR65" s="95"/>
      <c r="HS65" s="95"/>
      <c r="HT65" s="95"/>
      <c r="HU65" s="95"/>
      <c r="HV65" s="95"/>
      <c r="HW65" s="95"/>
    </row>
    <row r="66" spans="1:231" ht="13.5" customHeight="1" x14ac:dyDescent="0.15">
      <c r="A66" s="42"/>
      <c r="B66" s="42"/>
      <c r="C66" s="42"/>
      <c r="D66" s="42"/>
      <c r="E66" s="42"/>
      <c r="F66" s="42"/>
      <c r="G66" s="42"/>
      <c r="H66" s="42"/>
      <c r="I66" s="42"/>
      <c r="J66" s="42"/>
      <c r="K66" s="42"/>
      <c r="L66" s="173"/>
      <c r="M66" s="173"/>
      <c r="N66" s="173"/>
      <c r="O66" s="42"/>
      <c r="P66" s="42"/>
      <c r="Q66" s="42"/>
      <c r="R66" s="42"/>
      <c r="S66" s="42"/>
      <c r="T66" s="42"/>
      <c r="U66" s="42"/>
      <c r="V66" s="42"/>
      <c r="W66" s="42"/>
      <c r="X66" s="42"/>
      <c r="Y66" s="42"/>
      <c r="Z66" s="42"/>
      <c r="AA66" s="42"/>
      <c r="AB66" s="42"/>
      <c r="AC66" s="42"/>
      <c r="AD66" s="42"/>
      <c r="AE66" s="42"/>
      <c r="AF66" s="42"/>
      <c r="AG66" s="42"/>
      <c r="AH66" s="42"/>
      <c r="AI66" s="42"/>
      <c r="AK66" s="42"/>
      <c r="AL66" s="42"/>
      <c r="AM66" s="42"/>
      <c r="AN66" s="42"/>
      <c r="AO66" s="42"/>
      <c r="AP66" s="42"/>
      <c r="AQ66" s="42"/>
      <c r="AR66" s="42"/>
      <c r="CO66" s="171" t="str">
        <f t="shared" si="1"/>
        <v>08210:児童福祉施設等（前3項に掲げるものを除く。）</v>
      </c>
      <c r="CP66" s="171" t="s">
        <v>319</v>
      </c>
      <c r="CQ66" s="171" t="s">
        <v>535</v>
      </c>
      <c r="CR66" s="95"/>
      <c r="CS66" s="95"/>
      <c r="CT66" s="95"/>
      <c r="CU66" s="95"/>
      <c r="CV66" s="95"/>
      <c r="CW66" s="95"/>
      <c r="CX66" s="95"/>
      <c r="CY66" s="95"/>
      <c r="CZ66" s="95"/>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95"/>
      <c r="EA66" s="95"/>
      <c r="EB66" s="95"/>
      <c r="EC66" s="95"/>
      <c r="ED66" s="95"/>
      <c r="EE66" s="95"/>
      <c r="EF66" s="95"/>
      <c r="EG66" s="95"/>
      <c r="EH66" s="95"/>
      <c r="EI66" s="95"/>
      <c r="EJ66" s="95"/>
      <c r="EK66" s="95"/>
      <c r="EL66" s="95"/>
      <c r="EM66" s="95"/>
      <c r="EN66" s="95"/>
      <c r="EO66" s="95"/>
      <c r="EP66" s="95"/>
      <c r="EQ66" s="95"/>
      <c r="ER66" s="95"/>
      <c r="ES66" s="95"/>
      <c r="ET66" s="95"/>
      <c r="EU66" s="95"/>
      <c r="EV66" s="95"/>
      <c r="EW66" s="95"/>
      <c r="EX66" s="95"/>
      <c r="EY66" s="95"/>
      <c r="EZ66" s="95"/>
      <c r="FA66" s="95"/>
      <c r="FB66" s="95"/>
      <c r="FC66" s="95"/>
      <c r="FD66" s="95"/>
      <c r="FE66" s="95"/>
      <c r="FF66" s="95"/>
      <c r="FG66" s="95"/>
      <c r="FH66" s="95"/>
      <c r="FI66" s="95"/>
      <c r="FJ66" s="95"/>
      <c r="FK66" s="95"/>
      <c r="FL66" s="95"/>
      <c r="FM66" s="95"/>
      <c r="FN66" s="95"/>
      <c r="FO66" s="95"/>
      <c r="FP66" s="95"/>
      <c r="FQ66" s="95"/>
      <c r="FR66" s="95"/>
      <c r="FS66" s="95"/>
      <c r="FT66" s="95"/>
      <c r="FU66" s="95"/>
      <c r="FV66" s="95"/>
      <c r="FW66" s="95"/>
      <c r="FX66" s="95"/>
      <c r="FY66" s="95"/>
      <c r="FZ66" s="95"/>
      <c r="GA66" s="95"/>
      <c r="GB66" s="95"/>
      <c r="GC66" s="95"/>
      <c r="GD66" s="95"/>
      <c r="GE66" s="95"/>
      <c r="GF66" s="95"/>
      <c r="GG66" s="95"/>
      <c r="GH66" s="95"/>
      <c r="GI66" s="95"/>
      <c r="GJ66" s="95"/>
      <c r="GK66" s="95"/>
      <c r="GL66" s="95"/>
      <c r="GM66" s="95"/>
      <c r="GN66" s="95"/>
      <c r="GO66" s="95"/>
      <c r="GP66" s="95"/>
      <c r="GQ66" s="95"/>
      <c r="GR66" s="95"/>
      <c r="GS66" s="95"/>
      <c r="GT66" s="95"/>
      <c r="GU66" s="95"/>
      <c r="GV66" s="95"/>
      <c r="GW66" s="95"/>
      <c r="GX66" s="95"/>
      <c r="GY66" s="95"/>
      <c r="GZ66" s="95"/>
      <c r="HA66" s="95"/>
      <c r="HB66" s="95"/>
      <c r="HC66" s="95"/>
      <c r="HD66" s="95"/>
      <c r="HE66" s="95"/>
      <c r="HF66" s="95"/>
      <c r="HG66" s="95"/>
      <c r="HH66" s="95"/>
      <c r="HI66" s="95"/>
      <c r="HJ66" s="95"/>
      <c r="HK66" s="95"/>
      <c r="HL66" s="95"/>
      <c r="HM66" s="95"/>
      <c r="HN66" s="95"/>
      <c r="HO66" s="95"/>
      <c r="HP66" s="95"/>
      <c r="HQ66" s="95"/>
      <c r="HR66" s="95"/>
      <c r="HS66" s="95"/>
      <c r="HT66" s="95"/>
      <c r="HU66" s="95"/>
      <c r="HV66" s="95"/>
      <c r="HW66" s="95"/>
    </row>
    <row r="67" spans="1:231" ht="13.5" customHeight="1" x14ac:dyDescent="0.15">
      <c r="A67" s="42"/>
      <c r="B67" s="42"/>
      <c r="C67" s="42"/>
      <c r="D67" s="42"/>
      <c r="E67" s="42"/>
      <c r="F67" s="42"/>
      <c r="G67" s="42"/>
      <c r="H67" s="42"/>
      <c r="I67" s="42"/>
      <c r="J67" s="42"/>
      <c r="K67" s="42"/>
      <c r="L67" s="173"/>
      <c r="M67" s="173"/>
      <c r="N67" s="173"/>
      <c r="O67" s="42"/>
      <c r="P67" s="42"/>
      <c r="Q67" s="42"/>
      <c r="R67" s="42"/>
      <c r="S67" s="42"/>
      <c r="T67" s="42"/>
      <c r="U67" s="42"/>
      <c r="V67" s="42"/>
      <c r="W67" s="42"/>
      <c r="X67" s="42"/>
      <c r="Y67" s="42"/>
      <c r="Z67" s="42"/>
      <c r="AA67" s="42"/>
      <c r="AB67" s="42"/>
      <c r="AC67" s="42"/>
      <c r="AD67" s="42"/>
      <c r="AE67" s="42"/>
      <c r="AF67" s="42"/>
      <c r="AG67" s="42"/>
      <c r="AH67" s="42"/>
      <c r="AI67" s="42"/>
      <c r="AK67" s="42"/>
      <c r="AL67" s="42"/>
      <c r="AM67" s="42"/>
      <c r="AN67" s="42"/>
      <c r="AO67" s="42"/>
      <c r="AP67" s="42"/>
      <c r="AQ67" s="42"/>
      <c r="AR67" s="42"/>
      <c r="CO67" s="171" t="str">
        <f t="shared" si="1"/>
        <v>08220:隣保館</v>
      </c>
      <c r="CP67" s="171" t="s">
        <v>320</v>
      </c>
      <c r="CQ67" s="171" t="s">
        <v>321</v>
      </c>
      <c r="CR67" s="95"/>
      <c r="CS67" s="95"/>
      <c r="CT67" s="95"/>
      <c r="CU67" s="95"/>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5"/>
      <c r="FX67" s="95"/>
      <c r="FY67" s="95"/>
      <c r="FZ67" s="95"/>
      <c r="GA67" s="95"/>
      <c r="GB67" s="95"/>
      <c r="GC67" s="95"/>
      <c r="GD67" s="95"/>
      <c r="GE67" s="95"/>
      <c r="GF67" s="95"/>
      <c r="GG67" s="95"/>
      <c r="GH67" s="95"/>
      <c r="GI67" s="95"/>
      <c r="GJ67" s="95"/>
      <c r="GK67" s="95"/>
      <c r="GL67" s="95"/>
      <c r="GM67" s="95"/>
      <c r="GN67" s="95"/>
      <c r="GO67" s="95"/>
      <c r="GP67" s="95"/>
      <c r="GQ67" s="95"/>
      <c r="GR67" s="95"/>
      <c r="GS67" s="95"/>
      <c r="GT67" s="95"/>
      <c r="GU67" s="95"/>
      <c r="GV67" s="95"/>
      <c r="GW67" s="95"/>
      <c r="GX67" s="95"/>
      <c r="GY67" s="95"/>
      <c r="GZ67" s="95"/>
      <c r="HA67" s="95"/>
      <c r="HB67" s="95"/>
      <c r="HC67" s="95"/>
      <c r="HD67" s="95"/>
      <c r="HE67" s="95"/>
      <c r="HF67" s="95"/>
      <c r="HG67" s="95"/>
      <c r="HH67" s="95"/>
      <c r="HI67" s="95"/>
      <c r="HJ67" s="95"/>
      <c r="HK67" s="95"/>
      <c r="HL67" s="95"/>
      <c r="HM67" s="95"/>
      <c r="HN67" s="95"/>
      <c r="HO67" s="95"/>
      <c r="HP67" s="95"/>
      <c r="HQ67" s="95"/>
      <c r="HR67" s="95"/>
      <c r="HS67" s="95"/>
      <c r="HT67" s="95"/>
      <c r="HU67" s="95"/>
      <c r="HV67" s="95"/>
      <c r="HW67" s="95"/>
    </row>
    <row r="68" spans="1:231" ht="13.5" customHeight="1" x14ac:dyDescent="0.15">
      <c r="A68" s="42"/>
      <c r="B68" s="42"/>
      <c r="C68" s="42"/>
      <c r="D68" s="42"/>
      <c r="E68" s="42"/>
      <c r="F68" s="42"/>
      <c r="G68" s="42"/>
      <c r="H68" s="42"/>
      <c r="I68" s="42"/>
      <c r="J68" s="42"/>
      <c r="K68" s="42"/>
      <c r="L68" s="174"/>
      <c r="M68" s="174"/>
      <c r="N68" s="174"/>
      <c r="O68" s="42"/>
      <c r="P68" s="42"/>
      <c r="Q68" s="42"/>
      <c r="R68" s="42"/>
      <c r="S68" s="42"/>
      <c r="T68" s="42"/>
      <c r="U68" s="42"/>
      <c r="V68" s="42"/>
      <c r="W68" s="48"/>
      <c r="X68" s="42"/>
      <c r="Y68" s="42"/>
      <c r="Z68" s="48"/>
      <c r="AA68" s="42"/>
      <c r="AB68" s="42"/>
      <c r="AC68" s="42"/>
      <c r="AD68" s="42"/>
      <c r="AE68" s="42"/>
      <c r="AF68" s="42"/>
      <c r="AG68" s="42"/>
      <c r="AH68" s="42"/>
      <c r="AI68" s="42"/>
      <c r="AK68" s="42"/>
      <c r="AL68" s="42"/>
      <c r="AM68" s="42"/>
      <c r="AN68" s="42"/>
      <c r="AO68" s="42"/>
      <c r="AP68" s="42"/>
      <c r="AQ68" s="42"/>
      <c r="AR68" s="42"/>
      <c r="CO68" s="171" t="str">
        <f t="shared" si="1"/>
        <v>08230:公衆浴場（個室付浴場業に係る公衆浴場を除く。）</v>
      </c>
      <c r="CP68" s="171" t="s">
        <v>322</v>
      </c>
      <c r="CQ68" s="171" t="s">
        <v>536</v>
      </c>
      <c r="CR68" s="95"/>
      <c r="CS68" s="95"/>
      <c r="CT68" s="95"/>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5"/>
      <c r="FF68" s="95"/>
      <c r="FG68" s="95"/>
      <c r="FH68" s="95"/>
      <c r="FI68" s="95"/>
      <c r="FJ68" s="95"/>
      <c r="FK68" s="95"/>
      <c r="FL68" s="95"/>
      <c r="FM68" s="95"/>
      <c r="FN68" s="95"/>
      <c r="FO68" s="95"/>
      <c r="FP68" s="95"/>
      <c r="FQ68" s="95"/>
      <c r="FR68" s="95"/>
      <c r="FS68" s="95"/>
      <c r="FT68" s="95"/>
      <c r="FU68" s="95"/>
      <c r="FV68" s="95"/>
      <c r="FW68" s="95"/>
      <c r="FX68" s="95"/>
      <c r="FY68" s="95"/>
      <c r="FZ68" s="95"/>
      <c r="GA68" s="95"/>
      <c r="GB68" s="95"/>
      <c r="GC68" s="95"/>
      <c r="GD68" s="95"/>
      <c r="GE68" s="95"/>
      <c r="GF68" s="95"/>
      <c r="GG68" s="95"/>
      <c r="GH68" s="95"/>
      <c r="GI68" s="95"/>
      <c r="GJ68" s="95"/>
      <c r="GK68" s="95"/>
      <c r="GL68" s="95"/>
      <c r="GM68" s="95"/>
      <c r="GN68" s="95"/>
      <c r="GO68" s="95"/>
      <c r="GP68" s="95"/>
      <c r="GQ68" s="95"/>
      <c r="GR68" s="95"/>
      <c r="GS68" s="95"/>
      <c r="GT68" s="95"/>
      <c r="GU68" s="95"/>
      <c r="GV68" s="95"/>
      <c r="GW68" s="95"/>
      <c r="GX68" s="95"/>
      <c r="GY68" s="95"/>
      <c r="GZ68" s="95"/>
      <c r="HA68" s="95"/>
      <c r="HB68" s="95"/>
      <c r="HC68" s="95"/>
      <c r="HD68" s="95"/>
      <c r="HE68" s="95"/>
      <c r="HF68" s="95"/>
      <c r="HG68" s="95"/>
      <c r="HH68" s="95"/>
      <c r="HI68" s="95"/>
      <c r="HJ68" s="95"/>
      <c r="HK68" s="95"/>
      <c r="HL68" s="95"/>
      <c r="HM68" s="95"/>
      <c r="HN68" s="95"/>
      <c r="HO68" s="95"/>
      <c r="HP68" s="95"/>
      <c r="HQ68" s="95"/>
      <c r="HR68" s="95"/>
      <c r="HS68" s="95"/>
      <c r="HT68" s="95"/>
      <c r="HU68" s="95"/>
      <c r="HV68" s="95"/>
      <c r="HW68" s="95"/>
    </row>
    <row r="69" spans="1:231" ht="13.5" customHeight="1" x14ac:dyDescent="0.15">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K69" s="42"/>
      <c r="AL69" s="42"/>
      <c r="AM69" s="42"/>
      <c r="AN69" s="42"/>
      <c r="AO69" s="42"/>
      <c r="AP69" s="42"/>
      <c r="AQ69" s="42"/>
      <c r="AR69" s="42"/>
      <c r="CO69" s="171" t="str">
        <f t="shared" si="1"/>
        <v>08250:診療所（患者の収容施設のないものに限る。）</v>
      </c>
      <c r="CP69" s="171" t="s">
        <v>325</v>
      </c>
      <c r="CQ69" s="171" t="s">
        <v>326</v>
      </c>
      <c r="CR69" s="95"/>
      <c r="CS69" s="95"/>
      <c r="CT69" s="95"/>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5"/>
      <c r="FK69" s="95"/>
      <c r="FL69" s="95"/>
      <c r="FM69" s="95"/>
      <c r="FN69" s="95"/>
      <c r="FO69" s="95"/>
      <c r="FP69" s="95"/>
      <c r="FQ69" s="95"/>
      <c r="FR69" s="95"/>
      <c r="FS69" s="95"/>
      <c r="FT69" s="95"/>
      <c r="FU69" s="95"/>
      <c r="FV69" s="95"/>
      <c r="FW69" s="95"/>
      <c r="FX69" s="95"/>
      <c r="FY69" s="95"/>
      <c r="FZ69" s="95"/>
      <c r="GA69" s="95"/>
      <c r="GB69" s="95"/>
      <c r="GC69" s="95"/>
      <c r="GD69" s="95"/>
      <c r="GE69" s="95"/>
      <c r="GF69" s="95"/>
      <c r="GG69" s="95"/>
      <c r="GH69" s="95"/>
      <c r="GI69" s="95"/>
      <c r="GJ69" s="95"/>
      <c r="GK69" s="95"/>
      <c r="GL69" s="95"/>
      <c r="GM69" s="95"/>
      <c r="GN69" s="95"/>
      <c r="GO69" s="95"/>
      <c r="GP69" s="95"/>
      <c r="GQ69" s="95"/>
      <c r="GR69" s="95"/>
      <c r="GS69" s="95"/>
      <c r="GT69" s="95"/>
      <c r="GU69" s="95"/>
      <c r="GV69" s="95"/>
      <c r="GW69" s="95"/>
      <c r="GX69" s="95"/>
      <c r="GY69" s="95"/>
      <c r="GZ69" s="95"/>
      <c r="HA69" s="95"/>
      <c r="HB69" s="95"/>
      <c r="HC69" s="95"/>
      <c r="HD69" s="95"/>
      <c r="HE69" s="95"/>
      <c r="HF69" s="95"/>
      <c r="HG69" s="95"/>
      <c r="HH69" s="95"/>
      <c r="HI69" s="95"/>
      <c r="HJ69" s="95"/>
      <c r="HK69" s="95"/>
      <c r="HL69" s="95"/>
      <c r="HM69" s="95"/>
      <c r="HN69" s="95"/>
      <c r="HO69" s="95"/>
      <c r="HP69" s="95"/>
      <c r="HQ69" s="95"/>
      <c r="HR69" s="95"/>
      <c r="HS69" s="95"/>
      <c r="HT69" s="95"/>
      <c r="HU69" s="95"/>
      <c r="HV69" s="95"/>
      <c r="HW69" s="95"/>
    </row>
    <row r="70" spans="1:231" ht="13.5" customHeight="1" x14ac:dyDescent="0.15">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K70" s="42"/>
      <c r="AL70" s="47"/>
      <c r="CO70" s="171" t="str">
        <f t="shared" si="1"/>
        <v>08260:病院</v>
      </c>
      <c r="CP70" s="171" t="s">
        <v>327</v>
      </c>
      <c r="CQ70" s="171" t="s">
        <v>328</v>
      </c>
      <c r="CR70" s="95"/>
      <c r="CS70" s="95"/>
      <c r="CT70" s="95"/>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5"/>
      <c r="FX70" s="95"/>
      <c r="FY70" s="95"/>
      <c r="FZ70" s="95"/>
      <c r="GA70" s="95"/>
      <c r="GB70" s="95"/>
      <c r="GC70" s="95"/>
      <c r="GD70" s="95"/>
      <c r="GE70" s="95"/>
      <c r="GF70" s="95"/>
      <c r="GG70" s="95"/>
      <c r="GH70" s="95"/>
      <c r="GI70" s="95"/>
      <c r="GJ70" s="95"/>
      <c r="GK70" s="95"/>
      <c r="GL70" s="95"/>
      <c r="GM70" s="95"/>
      <c r="GN70" s="95"/>
      <c r="GO70" s="95"/>
      <c r="GP70" s="95"/>
      <c r="GQ70" s="95"/>
      <c r="GR70" s="95"/>
      <c r="GS70" s="95"/>
      <c r="GT70" s="95"/>
      <c r="GU70" s="95"/>
      <c r="GV70" s="95"/>
      <c r="GW70" s="95"/>
      <c r="GX70" s="95"/>
      <c r="GY70" s="95"/>
      <c r="GZ70" s="95"/>
      <c r="HA70" s="95"/>
      <c r="HB70" s="95"/>
      <c r="HC70" s="95"/>
      <c r="HD70" s="95"/>
      <c r="HE70" s="95"/>
      <c r="HF70" s="95"/>
      <c r="HG70" s="95"/>
      <c r="HH70" s="95"/>
      <c r="HI70" s="95"/>
      <c r="HJ70" s="95"/>
      <c r="HK70" s="95"/>
      <c r="HL70" s="95"/>
      <c r="HM70" s="95"/>
      <c r="HN70" s="95"/>
      <c r="HO70" s="95"/>
      <c r="HP70" s="95"/>
      <c r="HQ70" s="95"/>
      <c r="HR70" s="95"/>
      <c r="HS70" s="95"/>
      <c r="HT70" s="95"/>
      <c r="HU70" s="95"/>
      <c r="HV70" s="95"/>
      <c r="HW70" s="95"/>
    </row>
    <row r="71" spans="1:231" ht="13.5" customHeight="1" x14ac:dyDescent="0.15">
      <c r="A71" s="42"/>
      <c r="B71" s="42"/>
      <c r="C71" s="42"/>
      <c r="D71" s="42"/>
      <c r="E71" s="42"/>
      <c r="F71" s="98"/>
      <c r="G71" s="42"/>
      <c r="H71" s="42"/>
      <c r="I71" s="42"/>
      <c r="J71" s="42"/>
      <c r="K71" s="42"/>
      <c r="L71" s="98"/>
      <c r="M71" s="42"/>
      <c r="N71" s="42"/>
      <c r="O71" s="42"/>
      <c r="P71" s="42"/>
      <c r="Q71" s="42"/>
      <c r="R71" s="42"/>
      <c r="S71" s="42"/>
      <c r="T71" s="42"/>
      <c r="U71" s="42"/>
      <c r="V71" s="42"/>
      <c r="W71" s="42"/>
      <c r="X71" s="42"/>
      <c r="Y71" s="98"/>
      <c r="Z71" s="42"/>
      <c r="AA71" s="42"/>
      <c r="AB71" s="42"/>
      <c r="AC71" s="42"/>
      <c r="AD71" s="42"/>
      <c r="AE71" s="42"/>
      <c r="AF71" s="42"/>
      <c r="AG71" s="42"/>
      <c r="AH71" s="42"/>
      <c r="AI71" s="42"/>
      <c r="AK71" s="61"/>
      <c r="CO71" s="171" t="str">
        <f t="shared" si="1"/>
        <v>08270:巡査派出所</v>
      </c>
      <c r="CP71" s="171" t="s">
        <v>329</v>
      </c>
      <c r="CQ71" s="171" t="s">
        <v>330</v>
      </c>
      <c r="CR71" s="95"/>
      <c r="CS71" s="95"/>
      <c r="CT71" s="95"/>
      <c r="CU71" s="95"/>
      <c r="CV71" s="95"/>
      <c r="CW71" s="95"/>
      <c r="CX71" s="95"/>
      <c r="CY71" s="95"/>
      <c r="CZ71" s="95"/>
      <c r="DA71" s="95"/>
      <c r="DB71" s="95"/>
      <c r="DC71" s="95"/>
      <c r="DD71" s="95"/>
      <c r="DE71" s="95"/>
      <c r="DF71" s="95"/>
      <c r="DG71" s="95"/>
      <c r="DH71" s="95"/>
      <c r="DI71" s="95"/>
      <c r="DJ71" s="95"/>
      <c r="DK71" s="95"/>
      <c r="DL71" s="95"/>
      <c r="DM71" s="95"/>
      <c r="DN71" s="95"/>
      <c r="DO71" s="95"/>
      <c r="DP71" s="95"/>
      <c r="DQ71" s="95"/>
      <c r="DR71" s="95"/>
      <c r="DS71" s="95"/>
      <c r="DT71" s="95"/>
      <c r="DU71" s="95"/>
      <c r="DV71" s="95"/>
      <c r="DW71" s="95"/>
      <c r="DX71" s="95"/>
      <c r="DY71" s="95"/>
      <c r="DZ71" s="95"/>
      <c r="EA71" s="95"/>
      <c r="EB71" s="95"/>
      <c r="EC71" s="95"/>
      <c r="ED71" s="95"/>
      <c r="EE71" s="95"/>
      <c r="EF71" s="95"/>
      <c r="EG71" s="95"/>
      <c r="EH71" s="95"/>
      <c r="EI71" s="95"/>
      <c r="EJ71" s="95"/>
      <c r="EK71" s="95"/>
      <c r="EL71" s="95"/>
      <c r="EM71" s="95"/>
      <c r="EN71" s="95"/>
      <c r="EO71" s="95"/>
      <c r="EP71" s="95"/>
      <c r="EQ71" s="95"/>
      <c r="ER71" s="95"/>
      <c r="ES71" s="95"/>
      <c r="ET71" s="95"/>
      <c r="EU71" s="95"/>
      <c r="EV71" s="95"/>
      <c r="EW71" s="95"/>
      <c r="EX71" s="95"/>
      <c r="EY71" s="95"/>
      <c r="EZ71" s="95"/>
      <c r="FA71" s="95"/>
      <c r="FB71" s="95"/>
      <c r="FC71" s="95"/>
      <c r="FD71" s="95"/>
      <c r="FE71" s="95"/>
      <c r="FF71" s="95"/>
      <c r="FG71" s="95"/>
      <c r="FH71" s="95"/>
      <c r="FI71" s="95"/>
      <c r="FJ71" s="95"/>
      <c r="FK71" s="95"/>
      <c r="FL71" s="95"/>
      <c r="FM71" s="95"/>
      <c r="FN71" s="95"/>
      <c r="FO71" s="95"/>
      <c r="FP71" s="95"/>
      <c r="FQ71" s="95"/>
      <c r="FR71" s="95"/>
      <c r="FS71" s="95"/>
      <c r="FT71" s="95"/>
      <c r="FU71" s="95"/>
      <c r="FV71" s="95"/>
      <c r="FW71" s="95"/>
      <c r="FX71" s="95"/>
      <c r="FY71" s="95"/>
      <c r="FZ71" s="95"/>
      <c r="GA71" s="95"/>
      <c r="GB71" s="95"/>
      <c r="GC71" s="95"/>
      <c r="GD71" s="95"/>
      <c r="GE71" s="95"/>
      <c r="GF71" s="95"/>
      <c r="GG71" s="95"/>
      <c r="GH71" s="95"/>
      <c r="GI71" s="95"/>
      <c r="GJ71" s="95"/>
      <c r="GK71" s="95"/>
      <c r="GL71" s="95"/>
      <c r="GM71" s="95"/>
      <c r="GN71" s="95"/>
      <c r="GO71" s="95"/>
      <c r="GP71" s="95"/>
      <c r="GQ71" s="95"/>
      <c r="GR71" s="95"/>
      <c r="GS71" s="95"/>
      <c r="GT71" s="95"/>
      <c r="GU71" s="95"/>
      <c r="GV71" s="95"/>
      <c r="GW71" s="95"/>
      <c r="GX71" s="95"/>
      <c r="GY71" s="95"/>
      <c r="GZ71" s="95"/>
      <c r="HA71" s="95"/>
      <c r="HB71" s="95"/>
      <c r="HC71" s="95"/>
      <c r="HD71" s="95"/>
      <c r="HE71" s="95"/>
      <c r="HF71" s="95"/>
      <c r="HG71" s="95"/>
      <c r="HH71" s="95"/>
      <c r="HI71" s="95"/>
      <c r="HJ71" s="95"/>
      <c r="HK71" s="95"/>
      <c r="HL71" s="95"/>
      <c r="HM71" s="95"/>
      <c r="HN71" s="95"/>
      <c r="HO71" s="95"/>
      <c r="HP71" s="95"/>
      <c r="HQ71" s="95"/>
      <c r="HR71" s="95"/>
      <c r="HS71" s="95"/>
      <c r="HT71" s="95"/>
      <c r="HU71" s="95"/>
      <c r="HV71" s="95"/>
      <c r="HW71" s="95"/>
    </row>
    <row r="72" spans="1:231" ht="13.5" customHeight="1" x14ac:dyDescent="0.15">
      <c r="A72" s="42"/>
      <c r="B72" s="42"/>
      <c r="C72" s="42"/>
      <c r="D72" s="42"/>
      <c r="E72" s="42"/>
      <c r="F72" s="98"/>
      <c r="G72" s="232"/>
      <c r="H72" s="232"/>
      <c r="I72" s="232"/>
      <c r="J72" s="232"/>
      <c r="K72" s="42"/>
      <c r="L72" s="98"/>
      <c r="M72" s="230"/>
      <c r="N72" s="230"/>
      <c r="O72" s="230"/>
      <c r="P72" s="230"/>
      <c r="Q72" s="230"/>
      <c r="R72" s="230"/>
      <c r="S72" s="230"/>
      <c r="T72" s="230"/>
      <c r="U72" s="230"/>
      <c r="V72" s="230"/>
      <c r="W72" s="230"/>
      <c r="X72" s="42"/>
      <c r="Y72" s="98"/>
      <c r="Z72" s="231"/>
      <c r="AA72" s="231"/>
      <c r="AB72" s="231"/>
      <c r="AC72" s="231"/>
      <c r="AD72" s="231"/>
      <c r="AE72" s="42"/>
      <c r="AF72" s="42"/>
      <c r="AG72" s="42"/>
      <c r="AH72" s="42"/>
      <c r="AI72" s="42"/>
      <c r="AK72" s="62"/>
      <c r="AL72" s="175"/>
      <c r="AM72" s="175"/>
      <c r="AN72" s="175"/>
      <c r="AO72" s="175"/>
      <c r="AP72" s="175"/>
      <c r="AQ72" s="175"/>
      <c r="AR72" s="175"/>
      <c r="AS72" s="175"/>
      <c r="AT72" s="175"/>
      <c r="AU72" s="175"/>
      <c r="AV72" s="175"/>
      <c r="AW72" s="175"/>
      <c r="AX72" s="175"/>
      <c r="AY72" s="175"/>
      <c r="AZ72" s="175"/>
      <c r="BA72" s="175"/>
      <c r="CO72" s="171" t="str">
        <f t="shared" si="1"/>
        <v>08280:公衆電話所</v>
      </c>
      <c r="CP72" s="176" t="s">
        <v>537</v>
      </c>
      <c r="CQ72" s="42" t="s">
        <v>539</v>
      </c>
      <c r="CR72" s="95"/>
      <c r="CS72" s="95"/>
      <c r="CT72" s="95"/>
      <c r="CU72" s="95"/>
      <c r="CV72" s="95"/>
      <c r="CW72" s="95"/>
      <c r="CX72" s="95"/>
      <c r="CY72" s="95"/>
      <c r="CZ72" s="95"/>
      <c r="DA72" s="95"/>
      <c r="DB72" s="95"/>
      <c r="DC72" s="95"/>
      <c r="DD72" s="95"/>
      <c r="DE72" s="95"/>
      <c r="DF72" s="95"/>
      <c r="DG72" s="95"/>
      <c r="DH72" s="95"/>
      <c r="DI72" s="95"/>
      <c r="DJ72" s="95"/>
      <c r="DK72" s="95"/>
      <c r="DL72" s="95"/>
      <c r="DM72" s="95"/>
      <c r="DN72" s="95"/>
      <c r="DO72" s="95"/>
      <c r="DP72" s="95"/>
      <c r="DQ72" s="95"/>
      <c r="DR72" s="95"/>
      <c r="DS72" s="95"/>
      <c r="DT72" s="95"/>
      <c r="DU72" s="95"/>
      <c r="DV72" s="95"/>
      <c r="DW72" s="95"/>
      <c r="DX72" s="95"/>
      <c r="DY72" s="95"/>
      <c r="DZ72" s="95"/>
      <c r="EA72" s="95"/>
      <c r="EB72" s="95"/>
      <c r="EC72" s="95"/>
      <c r="ED72" s="95"/>
      <c r="EE72" s="95"/>
      <c r="EF72" s="95"/>
      <c r="EG72" s="95"/>
      <c r="EH72" s="95"/>
      <c r="EI72" s="95"/>
      <c r="EJ72" s="95"/>
      <c r="EK72" s="95"/>
      <c r="EL72" s="95"/>
      <c r="EM72" s="95"/>
      <c r="EN72" s="95"/>
      <c r="EO72" s="95"/>
      <c r="EP72" s="95"/>
      <c r="EQ72" s="95"/>
      <c r="ER72" s="95"/>
      <c r="ES72" s="95"/>
      <c r="ET72" s="95"/>
      <c r="EU72" s="95"/>
      <c r="EV72" s="95"/>
      <c r="EW72" s="95"/>
      <c r="EX72" s="95"/>
      <c r="EY72" s="95"/>
      <c r="EZ72" s="95"/>
      <c r="FA72" s="95"/>
      <c r="FB72" s="95"/>
      <c r="FC72" s="95"/>
      <c r="FD72" s="95"/>
      <c r="FE72" s="95"/>
      <c r="FF72" s="95"/>
      <c r="FG72" s="95"/>
      <c r="FH72" s="95"/>
      <c r="FI72" s="95"/>
      <c r="FJ72" s="95"/>
      <c r="FK72" s="95"/>
      <c r="FL72" s="95"/>
      <c r="FM72" s="95"/>
      <c r="FN72" s="95"/>
      <c r="FO72" s="95"/>
      <c r="FP72" s="95"/>
      <c r="FQ72" s="95"/>
      <c r="FR72" s="95"/>
      <c r="FS72" s="95"/>
      <c r="FT72" s="95"/>
      <c r="FU72" s="95"/>
      <c r="FV72" s="95"/>
      <c r="FW72" s="95"/>
      <c r="FX72" s="95"/>
      <c r="FY72" s="95"/>
      <c r="FZ72" s="95"/>
      <c r="GA72" s="95"/>
      <c r="GB72" s="95"/>
      <c r="GC72" s="95"/>
      <c r="GD72" s="95"/>
      <c r="GE72" s="95"/>
      <c r="GF72" s="95"/>
      <c r="GG72" s="95"/>
      <c r="GH72" s="95"/>
      <c r="GI72" s="95"/>
      <c r="GJ72" s="95"/>
      <c r="GK72" s="95"/>
      <c r="GL72" s="95"/>
      <c r="GM72" s="95"/>
      <c r="GN72" s="95"/>
      <c r="GO72" s="95"/>
      <c r="GP72" s="95"/>
      <c r="GQ72" s="95"/>
      <c r="GR72" s="95"/>
      <c r="GS72" s="95"/>
      <c r="GT72" s="95"/>
      <c r="GU72" s="95"/>
      <c r="GV72" s="95"/>
      <c r="GW72" s="95"/>
      <c r="GX72" s="95"/>
      <c r="GY72" s="95"/>
      <c r="GZ72" s="95"/>
      <c r="HA72" s="95"/>
      <c r="HB72" s="95"/>
      <c r="HC72" s="95"/>
      <c r="HD72" s="95"/>
      <c r="HE72" s="95"/>
      <c r="HF72" s="95"/>
      <c r="HG72" s="95"/>
      <c r="HH72" s="95"/>
      <c r="HI72" s="95"/>
      <c r="HJ72" s="95"/>
      <c r="HK72" s="95"/>
      <c r="HL72" s="95"/>
      <c r="HM72" s="95"/>
      <c r="HN72" s="95"/>
      <c r="HO72" s="95"/>
      <c r="HP72" s="95"/>
      <c r="HQ72" s="95"/>
      <c r="HR72" s="95"/>
      <c r="HS72" s="95"/>
      <c r="HT72" s="95"/>
      <c r="HU72" s="95"/>
      <c r="HV72" s="95"/>
      <c r="HW72" s="95"/>
    </row>
    <row r="73" spans="1:231" ht="13.5" customHeight="1" x14ac:dyDescent="0.15">
      <c r="A73" s="42"/>
      <c r="B73" s="42"/>
      <c r="C73" s="42"/>
      <c r="D73" s="42"/>
      <c r="E73" s="42"/>
      <c r="F73" s="98"/>
      <c r="G73" s="232"/>
      <c r="H73" s="232"/>
      <c r="I73" s="232"/>
      <c r="J73" s="232"/>
      <c r="K73" s="42"/>
      <c r="L73" s="98"/>
      <c r="M73" s="230"/>
      <c r="N73" s="230"/>
      <c r="O73" s="230"/>
      <c r="P73" s="230"/>
      <c r="Q73" s="230"/>
      <c r="R73" s="230"/>
      <c r="S73" s="230"/>
      <c r="T73" s="230"/>
      <c r="U73" s="230"/>
      <c r="V73" s="230"/>
      <c r="W73" s="230"/>
      <c r="X73" s="42"/>
      <c r="Y73" s="98"/>
      <c r="Z73" s="231"/>
      <c r="AA73" s="231"/>
      <c r="AB73" s="231"/>
      <c r="AC73" s="231"/>
      <c r="AD73" s="231"/>
      <c r="AE73" s="42"/>
      <c r="AF73" s="42"/>
      <c r="AG73" s="42"/>
      <c r="AH73" s="42"/>
      <c r="AI73" s="42"/>
      <c r="AK73" s="42"/>
      <c r="AL73" s="175"/>
      <c r="AM73" s="175"/>
      <c r="AN73" s="175"/>
      <c r="AO73" s="175"/>
      <c r="AP73" s="175"/>
      <c r="AQ73" s="175"/>
      <c r="AR73" s="175"/>
      <c r="AS73" s="175"/>
      <c r="AT73" s="175"/>
      <c r="AU73" s="175"/>
      <c r="AV73" s="175"/>
      <c r="AW73" s="175"/>
      <c r="AX73" s="175"/>
      <c r="AY73" s="175"/>
      <c r="AZ73" s="175"/>
      <c r="BA73" s="175"/>
      <c r="CO73" s="42" t="str">
        <f t="shared" si="1"/>
        <v>08290:郵便法（昭和二十二年法律第百六十五号）の規定により行う郵便の業務の用に供する施設</v>
      </c>
      <c r="CP73" s="176" t="s">
        <v>538</v>
      </c>
      <c r="CQ73" s="42" t="s">
        <v>540</v>
      </c>
      <c r="CR73" s="95"/>
      <c r="CS73" s="95"/>
      <c r="CT73" s="95"/>
      <c r="CU73" s="95"/>
      <c r="CV73" s="95"/>
      <c r="CW73" s="95"/>
      <c r="CX73" s="95"/>
      <c r="CY73" s="95"/>
      <c r="CZ73" s="95"/>
      <c r="DA73" s="95"/>
      <c r="DB73" s="95"/>
      <c r="DC73" s="95"/>
      <c r="DD73" s="95"/>
      <c r="DE73" s="95"/>
      <c r="DF73" s="95"/>
      <c r="DG73" s="95"/>
      <c r="DH73" s="95"/>
      <c r="DI73" s="95"/>
      <c r="DJ73" s="95"/>
      <c r="DK73" s="95"/>
      <c r="DL73" s="95"/>
      <c r="DM73" s="95"/>
      <c r="DN73" s="95"/>
      <c r="DO73" s="95"/>
      <c r="DP73" s="95"/>
      <c r="DQ73" s="95"/>
      <c r="DR73" s="95"/>
      <c r="DS73" s="95"/>
      <c r="DT73" s="95"/>
      <c r="DU73" s="95"/>
      <c r="DV73" s="95"/>
      <c r="DW73" s="95"/>
      <c r="DX73" s="95"/>
      <c r="DY73" s="95"/>
      <c r="DZ73" s="95"/>
      <c r="EA73" s="95"/>
      <c r="EB73" s="95"/>
      <c r="EC73" s="95"/>
      <c r="ED73" s="95"/>
      <c r="EE73" s="95"/>
      <c r="EF73" s="95"/>
      <c r="EG73" s="95"/>
      <c r="EH73" s="95"/>
      <c r="EI73" s="95"/>
      <c r="EJ73" s="95"/>
      <c r="EK73" s="95"/>
      <c r="EL73" s="95"/>
      <c r="EM73" s="95"/>
      <c r="EN73" s="95"/>
      <c r="EO73" s="95"/>
      <c r="EP73" s="95"/>
      <c r="EQ73" s="95"/>
      <c r="ER73" s="95"/>
      <c r="ES73" s="95"/>
      <c r="ET73" s="95"/>
      <c r="EU73" s="95"/>
      <c r="EV73" s="95"/>
      <c r="EW73" s="95"/>
      <c r="EX73" s="95"/>
      <c r="EY73" s="95"/>
      <c r="EZ73" s="95"/>
      <c r="FA73" s="95"/>
      <c r="FB73" s="95"/>
      <c r="FC73" s="95"/>
      <c r="FD73" s="95"/>
      <c r="FE73" s="95"/>
      <c r="FF73" s="95"/>
      <c r="FG73" s="95"/>
      <c r="FH73" s="95"/>
      <c r="FI73" s="95"/>
      <c r="FJ73" s="95"/>
      <c r="FK73" s="95"/>
      <c r="FL73" s="95"/>
      <c r="FM73" s="95"/>
      <c r="FN73" s="95"/>
      <c r="FO73" s="95"/>
      <c r="FP73" s="95"/>
      <c r="FQ73" s="95"/>
      <c r="FR73" s="95"/>
      <c r="FS73" s="95"/>
      <c r="FT73" s="95"/>
      <c r="FU73" s="95"/>
      <c r="FV73" s="95"/>
      <c r="FW73" s="95"/>
      <c r="FX73" s="95"/>
      <c r="FY73" s="95"/>
      <c r="FZ73" s="95"/>
      <c r="GA73" s="95"/>
      <c r="GB73" s="95"/>
      <c r="GC73" s="95"/>
      <c r="GD73" s="95"/>
      <c r="GE73" s="95"/>
      <c r="GF73" s="95"/>
      <c r="GG73" s="95"/>
      <c r="GH73" s="95"/>
      <c r="GI73" s="95"/>
      <c r="GJ73" s="95"/>
      <c r="GK73" s="95"/>
      <c r="GL73" s="95"/>
      <c r="GM73" s="95"/>
      <c r="GN73" s="95"/>
      <c r="GO73" s="95"/>
      <c r="GP73" s="95"/>
      <c r="GQ73" s="95"/>
      <c r="GR73" s="95"/>
      <c r="GS73" s="95"/>
      <c r="GT73" s="95"/>
      <c r="GU73" s="95"/>
      <c r="GV73" s="95"/>
      <c r="GW73" s="95"/>
      <c r="GX73" s="95"/>
      <c r="GY73" s="95"/>
      <c r="GZ73" s="95"/>
      <c r="HA73" s="95"/>
      <c r="HB73" s="95"/>
      <c r="HC73" s="95"/>
      <c r="HD73" s="95"/>
      <c r="HE73" s="95"/>
      <c r="HF73" s="95"/>
      <c r="HG73" s="95"/>
      <c r="HH73" s="95"/>
      <c r="HI73" s="95"/>
      <c r="HJ73" s="95"/>
      <c r="HK73" s="95"/>
      <c r="HL73" s="95"/>
      <c r="HM73" s="95"/>
      <c r="HN73" s="95"/>
      <c r="HO73" s="95"/>
      <c r="HP73" s="95"/>
      <c r="HQ73" s="95"/>
      <c r="HR73" s="95"/>
      <c r="HS73" s="95"/>
      <c r="HT73" s="95"/>
      <c r="HU73" s="95"/>
      <c r="HV73" s="95"/>
      <c r="HW73" s="95"/>
    </row>
    <row r="74" spans="1:231" ht="13.5" customHeight="1" x14ac:dyDescent="0.15">
      <c r="A74" s="42"/>
      <c r="B74" s="42"/>
      <c r="C74" s="42"/>
      <c r="D74" s="42"/>
      <c r="E74" s="42"/>
      <c r="F74" s="98"/>
      <c r="G74" s="320"/>
      <c r="H74" s="320"/>
      <c r="I74" s="320"/>
      <c r="J74" s="320"/>
      <c r="K74" s="42"/>
      <c r="L74" s="98"/>
      <c r="M74" s="319"/>
      <c r="N74" s="319"/>
      <c r="O74" s="319"/>
      <c r="P74" s="319"/>
      <c r="Q74" s="319"/>
      <c r="R74" s="319"/>
      <c r="S74" s="319"/>
      <c r="T74" s="319"/>
      <c r="U74" s="319"/>
      <c r="V74" s="319"/>
      <c r="W74" s="319"/>
      <c r="X74" s="42"/>
      <c r="Y74" s="98"/>
      <c r="Z74" s="318"/>
      <c r="AA74" s="318"/>
      <c r="AB74" s="318"/>
      <c r="AC74" s="318"/>
      <c r="AD74" s="318"/>
      <c r="AE74" s="42"/>
      <c r="AF74" s="42"/>
      <c r="AG74" s="42"/>
      <c r="AH74" s="42"/>
      <c r="AI74" s="42"/>
      <c r="AK74" s="42"/>
      <c r="AL74" s="175"/>
      <c r="AM74" s="175"/>
      <c r="AN74" s="175"/>
      <c r="AO74" s="175"/>
      <c r="AP74" s="175"/>
      <c r="AQ74" s="175"/>
      <c r="AR74" s="175"/>
      <c r="AS74" s="175"/>
      <c r="AT74" s="175"/>
      <c r="AU74" s="175"/>
      <c r="AV74" s="175"/>
      <c r="AW74" s="175"/>
      <c r="AX74" s="175"/>
      <c r="AY74" s="175"/>
      <c r="AZ74" s="175"/>
      <c r="BA74" s="175"/>
      <c r="CO74" s="171" t="str">
        <f t="shared" si="1"/>
        <v>08300:地方公共団体の支庁又は支所</v>
      </c>
      <c r="CP74" s="171" t="s">
        <v>331</v>
      </c>
      <c r="CQ74" s="171" t="s">
        <v>332</v>
      </c>
      <c r="CR74" s="95"/>
      <c r="CS74" s="95"/>
      <c r="CT74" s="95"/>
      <c r="CU74" s="95"/>
      <c r="CV74" s="95"/>
      <c r="CW74" s="95"/>
      <c r="CX74" s="95"/>
      <c r="CY74" s="95"/>
      <c r="CZ74" s="95"/>
      <c r="DA74" s="95"/>
      <c r="DB74" s="95"/>
      <c r="DC74" s="95"/>
      <c r="DD74" s="95"/>
      <c r="DE74" s="95"/>
      <c r="DF74" s="95"/>
      <c r="DG74" s="95"/>
      <c r="DH74" s="95"/>
      <c r="DI74" s="95"/>
      <c r="DJ74" s="95"/>
      <c r="DK74" s="95"/>
      <c r="DL74" s="95"/>
      <c r="DM74" s="95"/>
      <c r="DN74" s="95"/>
      <c r="DO74" s="95"/>
      <c r="DP74" s="95"/>
      <c r="DQ74" s="95"/>
      <c r="DR74" s="95"/>
      <c r="DS74" s="95"/>
      <c r="DT74" s="95"/>
      <c r="DU74" s="95"/>
      <c r="DV74" s="95"/>
      <c r="DW74" s="95"/>
      <c r="DX74" s="95"/>
      <c r="DY74" s="95"/>
      <c r="DZ74" s="95"/>
      <c r="EA74" s="95"/>
      <c r="EB74" s="95"/>
      <c r="EC74" s="95"/>
      <c r="ED74" s="95"/>
      <c r="EE74" s="95"/>
      <c r="EF74" s="95"/>
      <c r="EG74" s="95"/>
      <c r="EH74" s="95"/>
      <c r="EI74" s="95"/>
      <c r="EJ74" s="95"/>
      <c r="EK74" s="95"/>
      <c r="EL74" s="95"/>
      <c r="EM74" s="95"/>
      <c r="EN74" s="95"/>
      <c r="EO74" s="95"/>
      <c r="EP74" s="95"/>
      <c r="EQ74" s="95"/>
      <c r="ER74" s="95"/>
      <c r="ES74" s="95"/>
      <c r="ET74" s="95"/>
      <c r="EU74" s="95"/>
      <c r="EV74" s="95"/>
      <c r="EW74" s="95"/>
      <c r="EX74" s="95"/>
      <c r="EY74" s="95"/>
      <c r="EZ74" s="95"/>
      <c r="FA74" s="95"/>
      <c r="FB74" s="95"/>
      <c r="FC74" s="95"/>
      <c r="FD74" s="95"/>
      <c r="FE74" s="95"/>
      <c r="FF74" s="95"/>
      <c r="FG74" s="95"/>
      <c r="FH74" s="95"/>
      <c r="FI74" s="95"/>
      <c r="FJ74" s="95"/>
      <c r="FK74" s="95"/>
      <c r="FL74" s="95"/>
      <c r="FM74" s="95"/>
      <c r="FN74" s="95"/>
      <c r="FO74" s="95"/>
      <c r="FP74" s="95"/>
      <c r="FQ74" s="95"/>
      <c r="FR74" s="95"/>
      <c r="FS74" s="95"/>
      <c r="FT74" s="95"/>
      <c r="FU74" s="95"/>
      <c r="FV74" s="95"/>
      <c r="FW74" s="95"/>
      <c r="FX74" s="95"/>
      <c r="FY74" s="95"/>
      <c r="FZ74" s="95"/>
      <c r="GA74" s="95"/>
      <c r="GB74" s="95"/>
      <c r="GC74" s="95"/>
      <c r="GD74" s="95"/>
      <c r="GE74" s="95"/>
      <c r="GF74" s="95"/>
      <c r="GG74" s="95"/>
      <c r="GH74" s="95"/>
      <c r="GI74" s="95"/>
      <c r="GJ74" s="95"/>
      <c r="GK74" s="95"/>
      <c r="GL74" s="95"/>
      <c r="GM74" s="95"/>
      <c r="GN74" s="95"/>
      <c r="GO74" s="95"/>
      <c r="GP74" s="95"/>
      <c r="GQ74" s="95"/>
      <c r="GR74" s="95"/>
      <c r="GS74" s="95"/>
      <c r="GT74" s="95"/>
      <c r="GU74" s="95"/>
      <c r="GV74" s="95"/>
      <c r="GW74" s="95"/>
      <c r="GX74" s="95"/>
      <c r="GY74" s="95"/>
      <c r="GZ74" s="95"/>
      <c r="HA74" s="95"/>
      <c r="HB74" s="95"/>
      <c r="HC74" s="95"/>
      <c r="HD74" s="95"/>
      <c r="HE74" s="95"/>
      <c r="HF74" s="95"/>
      <c r="HG74" s="95"/>
      <c r="HH74" s="95"/>
      <c r="HI74" s="95"/>
      <c r="HJ74" s="95"/>
      <c r="HK74" s="95"/>
      <c r="HL74" s="95"/>
      <c r="HM74" s="95"/>
      <c r="HN74" s="95"/>
      <c r="HO74" s="95"/>
      <c r="HP74" s="95"/>
      <c r="HQ74" s="95"/>
      <c r="HR74" s="95"/>
      <c r="HS74" s="95"/>
      <c r="HT74" s="95"/>
      <c r="HU74" s="95"/>
      <c r="HV74" s="95"/>
      <c r="HW74" s="95"/>
    </row>
    <row r="75" spans="1:231" ht="13.5" customHeight="1" x14ac:dyDescent="0.15">
      <c r="A75" s="42"/>
      <c r="B75" s="42"/>
      <c r="C75" s="42"/>
      <c r="D75" s="42"/>
      <c r="E75" s="42"/>
      <c r="F75" s="98"/>
      <c r="G75" s="320"/>
      <c r="H75" s="320"/>
      <c r="I75" s="320"/>
      <c r="J75" s="320"/>
      <c r="K75" s="42"/>
      <c r="L75" s="98"/>
      <c r="M75" s="319"/>
      <c r="N75" s="319"/>
      <c r="O75" s="319"/>
      <c r="P75" s="319"/>
      <c r="Q75" s="319"/>
      <c r="R75" s="319"/>
      <c r="S75" s="319"/>
      <c r="T75" s="319"/>
      <c r="U75" s="319"/>
      <c r="V75" s="319"/>
      <c r="W75" s="319"/>
      <c r="X75" s="42"/>
      <c r="Y75" s="98"/>
      <c r="Z75" s="318"/>
      <c r="AA75" s="318"/>
      <c r="AB75" s="318"/>
      <c r="AC75" s="318"/>
      <c r="AD75" s="318"/>
      <c r="AE75" s="42"/>
      <c r="AF75" s="42"/>
      <c r="AG75" s="42"/>
      <c r="AH75" s="42"/>
      <c r="AI75" s="42"/>
      <c r="AK75" s="42"/>
      <c r="AL75" s="175"/>
      <c r="AM75" s="175"/>
      <c r="AN75" s="175"/>
      <c r="AO75" s="175"/>
      <c r="AP75" s="175"/>
      <c r="AQ75" s="175"/>
      <c r="AR75" s="175"/>
      <c r="AS75" s="175"/>
      <c r="AT75" s="175"/>
      <c r="AU75" s="175"/>
      <c r="AV75" s="175"/>
      <c r="AW75" s="175"/>
      <c r="AX75" s="175"/>
      <c r="AY75" s="175"/>
      <c r="AZ75" s="175"/>
      <c r="BA75" s="175"/>
      <c r="CO75" s="171" t="str">
        <f t="shared" si="1"/>
        <v>08310:公衆便所、休憩所又は路線バスの停留所の上家</v>
      </c>
      <c r="CP75" s="171" t="s">
        <v>333</v>
      </c>
      <c r="CQ75" s="171" t="s">
        <v>334</v>
      </c>
      <c r="CR75" s="95"/>
      <c r="CS75" s="95"/>
      <c r="CT75" s="95"/>
      <c r="CU75" s="95"/>
      <c r="CV75" s="95"/>
      <c r="CW75" s="95"/>
      <c r="CX75" s="95"/>
      <c r="CY75" s="95"/>
      <c r="CZ75" s="95"/>
      <c r="DA75" s="95"/>
      <c r="DB75" s="95"/>
      <c r="DC75" s="95"/>
      <c r="DD75" s="95"/>
      <c r="DE75" s="95"/>
      <c r="DF75" s="95"/>
      <c r="DG75" s="95"/>
      <c r="DH75" s="95"/>
      <c r="DI75" s="95"/>
      <c r="DJ75" s="95"/>
      <c r="DK75" s="95"/>
      <c r="DL75" s="95"/>
      <c r="DM75" s="95"/>
      <c r="DN75" s="95"/>
      <c r="DO75" s="95"/>
      <c r="DP75" s="95"/>
      <c r="DQ75" s="95"/>
      <c r="DR75" s="95"/>
      <c r="DS75" s="95"/>
      <c r="DT75" s="95"/>
      <c r="DU75" s="95"/>
      <c r="DV75" s="95"/>
      <c r="DW75" s="95"/>
      <c r="DX75" s="95"/>
      <c r="DY75" s="95"/>
      <c r="DZ75" s="95"/>
      <c r="EA75" s="95"/>
      <c r="EB75" s="95"/>
      <c r="EC75" s="95"/>
      <c r="ED75" s="95"/>
      <c r="EE75" s="95"/>
      <c r="EF75" s="95"/>
      <c r="EG75" s="95"/>
      <c r="EH75" s="95"/>
      <c r="EI75" s="95"/>
      <c r="EJ75" s="95"/>
      <c r="EK75" s="95"/>
      <c r="EL75" s="95"/>
      <c r="EM75" s="95"/>
      <c r="EN75" s="95"/>
      <c r="EO75" s="95"/>
      <c r="EP75" s="95"/>
      <c r="EQ75" s="95"/>
      <c r="ER75" s="95"/>
      <c r="ES75" s="95"/>
      <c r="ET75" s="95"/>
      <c r="EU75" s="95"/>
      <c r="EV75" s="95"/>
      <c r="EW75" s="95"/>
      <c r="EX75" s="95"/>
      <c r="EY75" s="95"/>
      <c r="EZ75" s="95"/>
      <c r="FA75" s="95"/>
      <c r="FB75" s="95"/>
      <c r="FC75" s="95"/>
      <c r="FD75" s="95"/>
      <c r="FE75" s="95"/>
      <c r="FF75" s="95"/>
      <c r="FG75" s="95"/>
      <c r="FH75" s="95"/>
      <c r="FI75" s="95"/>
      <c r="FJ75" s="95"/>
      <c r="FK75" s="95"/>
      <c r="FL75" s="95"/>
      <c r="FM75" s="95"/>
      <c r="FN75" s="95"/>
      <c r="FO75" s="95"/>
      <c r="FP75" s="95"/>
      <c r="FQ75" s="95"/>
      <c r="FR75" s="95"/>
      <c r="FS75" s="95"/>
      <c r="FT75" s="95"/>
      <c r="FU75" s="95"/>
      <c r="FV75" s="95"/>
      <c r="FW75" s="95"/>
      <c r="FX75" s="95"/>
      <c r="FY75" s="95"/>
      <c r="FZ75" s="95"/>
      <c r="GA75" s="95"/>
      <c r="GB75" s="95"/>
      <c r="GC75" s="95"/>
      <c r="GD75" s="95"/>
      <c r="GE75" s="95"/>
      <c r="GF75" s="95"/>
      <c r="GG75" s="95"/>
      <c r="GH75" s="95"/>
      <c r="GI75" s="95"/>
      <c r="GJ75" s="95"/>
      <c r="GK75" s="95"/>
      <c r="GL75" s="95"/>
      <c r="GM75" s="95"/>
      <c r="GN75" s="95"/>
      <c r="GO75" s="95"/>
      <c r="GP75" s="95"/>
      <c r="GQ75" s="95"/>
      <c r="GR75" s="95"/>
      <c r="GS75" s="95"/>
      <c r="GT75" s="95"/>
      <c r="GU75" s="95"/>
      <c r="GV75" s="95"/>
      <c r="GW75" s="95"/>
      <c r="GX75" s="95"/>
      <c r="GY75" s="95"/>
      <c r="GZ75" s="95"/>
      <c r="HA75" s="95"/>
      <c r="HB75" s="95"/>
      <c r="HC75" s="95"/>
      <c r="HD75" s="95"/>
      <c r="HE75" s="95"/>
      <c r="HF75" s="95"/>
      <c r="HG75" s="95"/>
      <c r="HH75" s="95"/>
      <c r="HI75" s="95"/>
      <c r="HJ75" s="95"/>
      <c r="HK75" s="95"/>
      <c r="HL75" s="95"/>
      <c r="HM75" s="95"/>
      <c r="HN75" s="95"/>
      <c r="HO75" s="95"/>
      <c r="HP75" s="95"/>
      <c r="HQ75" s="95"/>
      <c r="HR75" s="95"/>
      <c r="HS75" s="95"/>
      <c r="HT75" s="95"/>
      <c r="HU75" s="95"/>
      <c r="HV75" s="95"/>
      <c r="HW75" s="95"/>
    </row>
    <row r="76" spans="1:231" ht="13.5" customHeight="1" x14ac:dyDescent="0.15">
      <c r="A76" s="42"/>
      <c r="B76" s="42"/>
      <c r="C76" s="42"/>
      <c r="D76" s="42"/>
      <c r="E76" s="42"/>
      <c r="F76" s="98"/>
      <c r="G76" s="320"/>
      <c r="H76" s="320"/>
      <c r="I76" s="320"/>
      <c r="J76" s="320"/>
      <c r="K76" s="42"/>
      <c r="L76" s="98"/>
      <c r="M76" s="319"/>
      <c r="N76" s="319"/>
      <c r="O76" s="319"/>
      <c r="P76" s="319"/>
      <c r="Q76" s="319"/>
      <c r="R76" s="319"/>
      <c r="S76" s="319"/>
      <c r="T76" s="319"/>
      <c r="U76" s="319"/>
      <c r="V76" s="319"/>
      <c r="W76" s="319"/>
      <c r="X76" s="42"/>
      <c r="Y76" s="98"/>
      <c r="Z76" s="318"/>
      <c r="AA76" s="318"/>
      <c r="AB76" s="318"/>
      <c r="AC76" s="318"/>
      <c r="AD76" s="318"/>
      <c r="AE76" s="42"/>
      <c r="AF76" s="42"/>
      <c r="AG76" s="42"/>
      <c r="AH76" s="42"/>
      <c r="AI76" s="42"/>
      <c r="AK76" s="42"/>
      <c r="AL76" s="175"/>
      <c r="AM76" s="175"/>
      <c r="AN76" s="175"/>
      <c r="AO76" s="175"/>
      <c r="AP76" s="175"/>
      <c r="AQ76" s="175"/>
      <c r="AR76" s="175"/>
      <c r="AS76" s="175"/>
      <c r="AT76" s="175"/>
      <c r="AU76" s="175"/>
      <c r="AV76" s="175"/>
      <c r="AW76" s="175"/>
      <c r="AX76" s="175"/>
      <c r="AY76" s="175"/>
      <c r="AZ76" s="175"/>
      <c r="BA76" s="175"/>
      <c r="CO76" s="171" t="str">
        <f t="shared" si="1"/>
        <v>08320:建築基準法施行令第130条の4第5号に基づき国土交通大臣が指定する施設</v>
      </c>
      <c r="CP76" s="171" t="s">
        <v>335</v>
      </c>
      <c r="CQ76" s="171" t="s">
        <v>541</v>
      </c>
      <c r="CR76" s="96"/>
      <c r="CS76" s="96"/>
      <c r="CT76" s="96"/>
      <c r="CU76" s="96"/>
      <c r="CV76" s="96"/>
      <c r="CW76" s="96"/>
      <c r="CX76" s="96"/>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95"/>
      <c r="FL76" s="95"/>
      <c r="FM76" s="95"/>
      <c r="FN76" s="95"/>
      <c r="FO76" s="95"/>
      <c r="FP76" s="95"/>
      <c r="FQ76" s="95"/>
      <c r="FR76" s="95"/>
      <c r="FS76" s="95"/>
      <c r="FT76" s="95"/>
      <c r="FU76" s="95"/>
      <c r="FV76" s="95"/>
      <c r="FW76" s="95"/>
      <c r="FX76" s="95"/>
      <c r="FY76" s="95"/>
      <c r="FZ76" s="95"/>
      <c r="GA76" s="95"/>
      <c r="GB76" s="95"/>
      <c r="GC76" s="95"/>
      <c r="GD76" s="95"/>
      <c r="GE76" s="95"/>
      <c r="GF76" s="95"/>
      <c r="GG76" s="95"/>
      <c r="GH76" s="95"/>
      <c r="GI76" s="95"/>
      <c r="GJ76" s="95"/>
      <c r="GK76" s="95"/>
      <c r="GL76" s="95"/>
      <c r="GM76" s="95"/>
      <c r="GN76" s="95"/>
      <c r="GO76" s="95"/>
      <c r="GP76" s="95"/>
      <c r="GQ76" s="95"/>
      <c r="GR76" s="95"/>
      <c r="GS76" s="95"/>
      <c r="GT76" s="95"/>
      <c r="GU76" s="95"/>
      <c r="GV76" s="95"/>
      <c r="GW76" s="95"/>
      <c r="GX76" s="95"/>
      <c r="GY76" s="95"/>
      <c r="GZ76" s="95"/>
      <c r="HA76" s="95"/>
      <c r="HB76" s="95"/>
      <c r="HC76" s="95"/>
      <c r="HD76" s="95"/>
      <c r="HE76" s="95"/>
      <c r="HF76" s="95"/>
      <c r="HG76" s="95"/>
      <c r="HH76" s="95"/>
      <c r="HI76" s="95"/>
      <c r="HJ76" s="95"/>
      <c r="HK76" s="95"/>
      <c r="HL76" s="95"/>
      <c r="HM76" s="95"/>
      <c r="HN76" s="95"/>
      <c r="HO76" s="95"/>
      <c r="HP76" s="95"/>
      <c r="HQ76" s="95"/>
      <c r="HR76" s="95"/>
      <c r="HS76" s="95"/>
      <c r="HT76" s="95"/>
      <c r="HU76" s="95"/>
      <c r="HV76" s="95"/>
      <c r="HW76" s="95"/>
    </row>
    <row r="77" spans="1:231" ht="13.5" customHeight="1" x14ac:dyDescent="0.15">
      <c r="A77" s="42"/>
      <c r="B77" s="42"/>
      <c r="C77" s="42"/>
      <c r="D77" s="42"/>
      <c r="E77" s="42"/>
      <c r="F77" s="98"/>
      <c r="G77" s="320"/>
      <c r="H77" s="320"/>
      <c r="I77" s="320"/>
      <c r="J77" s="320"/>
      <c r="K77" s="42"/>
      <c r="L77" s="98"/>
      <c r="M77" s="319"/>
      <c r="N77" s="319"/>
      <c r="O77" s="319"/>
      <c r="P77" s="319"/>
      <c r="Q77" s="319"/>
      <c r="R77" s="319"/>
      <c r="S77" s="319"/>
      <c r="T77" s="319"/>
      <c r="U77" s="319"/>
      <c r="V77" s="319"/>
      <c r="W77" s="319"/>
      <c r="X77" s="42"/>
      <c r="Y77" s="98"/>
      <c r="Z77" s="318"/>
      <c r="AA77" s="318"/>
      <c r="AB77" s="318"/>
      <c r="AC77" s="318"/>
      <c r="AD77" s="318"/>
      <c r="AE77" s="42"/>
      <c r="AF77" s="42"/>
      <c r="AG77" s="42"/>
      <c r="AH77" s="42"/>
      <c r="AI77" s="42"/>
      <c r="AK77" s="42"/>
      <c r="AL77" s="175"/>
      <c r="AM77" s="175"/>
      <c r="AN77" s="175"/>
      <c r="AO77" s="175"/>
      <c r="AP77" s="175"/>
      <c r="AQ77" s="175"/>
      <c r="AR77" s="175"/>
      <c r="AS77" s="175"/>
      <c r="AT77" s="175"/>
      <c r="AU77" s="175"/>
      <c r="AV77" s="175"/>
      <c r="AW77" s="175"/>
      <c r="AX77" s="175"/>
      <c r="AY77" s="175"/>
      <c r="AZ77" s="175"/>
      <c r="BA77" s="175"/>
      <c r="CO77" s="171" t="str">
        <f t="shared" si="1"/>
        <v>08330:税務署、警察署、保健所又は消防署その他これらに類するもの</v>
      </c>
      <c r="CP77" s="171" t="s">
        <v>336</v>
      </c>
      <c r="CQ77" s="171" t="s">
        <v>337</v>
      </c>
      <c r="CR77" s="95"/>
      <c r="CS77" s="95"/>
      <c r="CT77" s="95"/>
      <c r="CU77" s="95"/>
      <c r="CV77" s="95"/>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5"/>
      <c r="FF77" s="95"/>
      <c r="FG77" s="95"/>
      <c r="FH77" s="95"/>
      <c r="FI77" s="95"/>
      <c r="FJ77" s="95"/>
      <c r="FK77" s="95"/>
      <c r="FL77" s="95"/>
      <c r="FM77" s="95"/>
      <c r="FN77" s="95"/>
      <c r="FO77" s="95"/>
      <c r="FP77" s="95"/>
      <c r="FQ77" s="95"/>
      <c r="FR77" s="95"/>
      <c r="FS77" s="95"/>
      <c r="FT77" s="95"/>
      <c r="FU77" s="95"/>
      <c r="FV77" s="95"/>
      <c r="FW77" s="95"/>
      <c r="FX77" s="95"/>
      <c r="FY77" s="95"/>
      <c r="FZ77" s="95"/>
      <c r="GA77" s="95"/>
      <c r="GB77" s="95"/>
      <c r="GC77" s="95"/>
      <c r="GD77" s="95"/>
      <c r="GE77" s="95"/>
      <c r="GF77" s="95"/>
      <c r="GG77" s="95"/>
      <c r="GH77" s="95"/>
      <c r="GI77" s="95"/>
      <c r="GJ77" s="95"/>
      <c r="GK77" s="95"/>
      <c r="GL77" s="95"/>
      <c r="GM77" s="95"/>
      <c r="GN77" s="95"/>
      <c r="GO77" s="95"/>
      <c r="GP77" s="95"/>
      <c r="GQ77" s="95"/>
      <c r="GR77" s="95"/>
      <c r="GS77" s="95"/>
      <c r="GT77" s="95"/>
      <c r="GU77" s="95"/>
      <c r="GV77" s="95"/>
      <c r="GW77" s="95"/>
      <c r="GX77" s="95"/>
      <c r="GY77" s="95"/>
      <c r="GZ77" s="95"/>
      <c r="HA77" s="95"/>
      <c r="HB77" s="95"/>
      <c r="HC77" s="95"/>
      <c r="HD77" s="95"/>
      <c r="HE77" s="95"/>
      <c r="HF77" s="95"/>
      <c r="HG77" s="95"/>
      <c r="HH77" s="95"/>
      <c r="HI77" s="95"/>
      <c r="HJ77" s="95"/>
      <c r="HK77" s="95"/>
      <c r="HL77" s="95"/>
      <c r="HM77" s="95"/>
      <c r="HN77" s="95"/>
      <c r="HO77" s="95"/>
      <c r="HP77" s="95"/>
      <c r="HQ77" s="95"/>
      <c r="HR77" s="95"/>
      <c r="HS77" s="95"/>
      <c r="HT77" s="95"/>
      <c r="HU77" s="95"/>
      <c r="HV77" s="95"/>
      <c r="HW77" s="95"/>
    </row>
    <row r="78" spans="1:231" ht="13.5" customHeight="1" x14ac:dyDescent="0.15">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CO78" s="171" t="str">
        <f t="shared" si="1"/>
        <v>08340:工場（自動車修理工場を除く。）</v>
      </c>
      <c r="CP78" s="171" t="s">
        <v>338</v>
      </c>
      <c r="CQ78" s="171" t="s">
        <v>542</v>
      </c>
      <c r="CR78" s="95"/>
      <c r="CS78" s="95"/>
      <c r="CT78" s="95"/>
      <c r="CU78" s="95"/>
      <c r="CV78" s="95"/>
      <c r="CW78" s="95"/>
      <c r="CX78" s="95"/>
      <c r="CY78" s="96"/>
      <c r="CZ78" s="96"/>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95"/>
      <c r="FL78" s="95"/>
      <c r="FM78" s="95"/>
      <c r="FN78" s="95"/>
      <c r="FO78" s="95"/>
      <c r="FP78" s="95"/>
      <c r="FQ78" s="95"/>
      <c r="FR78" s="95"/>
      <c r="FS78" s="95"/>
      <c r="FT78" s="95"/>
      <c r="FU78" s="95"/>
      <c r="FV78" s="95"/>
      <c r="FW78" s="95"/>
      <c r="FX78" s="95"/>
      <c r="FY78" s="95"/>
      <c r="FZ78" s="95"/>
      <c r="GA78" s="95"/>
      <c r="GB78" s="95"/>
      <c r="GC78" s="95"/>
      <c r="GD78" s="95"/>
      <c r="GE78" s="95"/>
      <c r="GF78" s="95"/>
      <c r="GG78" s="95"/>
      <c r="GH78" s="95"/>
      <c r="GI78" s="95"/>
      <c r="GJ78" s="95"/>
      <c r="GK78" s="95"/>
      <c r="GL78" s="95"/>
      <c r="GM78" s="95"/>
      <c r="GN78" s="95"/>
      <c r="GO78" s="95"/>
      <c r="GP78" s="95"/>
      <c r="GQ78" s="95"/>
      <c r="GR78" s="95"/>
      <c r="GS78" s="95"/>
      <c r="GT78" s="95"/>
      <c r="GU78" s="95"/>
      <c r="GV78" s="95"/>
      <c r="GW78" s="95"/>
      <c r="GX78" s="95"/>
      <c r="GY78" s="95"/>
      <c r="GZ78" s="95"/>
      <c r="HA78" s="95"/>
      <c r="HB78" s="95"/>
      <c r="HC78" s="95"/>
      <c r="HD78" s="95"/>
      <c r="HE78" s="95"/>
      <c r="HF78" s="95"/>
      <c r="HG78" s="95"/>
      <c r="HH78" s="95"/>
      <c r="HI78" s="95"/>
      <c r="HJ78" s="95"/>
      <c r="HK78" s="95"/>
      <c r="HL78" s="95"/>
      <c r="HM78" s="95"/>
      <c r="HN78" s="95"/>
      <c r="HO78" s="95"/>
      <c r="HP78" s="95"/>
      <c r="HQ78" s="95"/>
      <c r="HR78" s="95"/>
      <c r="HS78" s="95"/>
      <c r="HT78" s="95"/>
      <c r="HU78" s="95"/>
      <c r="HV78" s="95"/>
      <c r="HW78" s="95"/>
    </row>
    <row r="79" spans="1:231" ht="13.5" customHeight="1" x14ac:dyDescent="0.15">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CO79" s="171" t="str">
        <f t="shared" si="1"/>
        <v>08350:自動車修理工場</v>
      </c>
      <c r="CP79" s="171" t="s">
        <v>339</v>
      </c>
      <c r="CQ79" s="171" t="s">
        <v>340</v>
      </c>
      <c r="CR79" s="95"/>
      <c r="CS79" s="95"/>
      <c r="CT79" s="95"/>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5"/>
      <c r="FX79" s="95"/>
      <c r="FY79" s="95"/>
      <c r="FZ79" s="95"/>
      <c r="GA79" s="95"/>
      <c r="GB79" s="95"/>
      <c r="GC79" s="95"/>
      <c r="GD79" s="95"/>
      <c r="GE79" s="95"/>
      <c r="GF79" s="95"/>
      <c r="GG79" s="95"/>
      <c r="GH79" s="95"/>
      <c r="GI79" s="95"/>
      <c r="GJ79" s="95"/>
      <c r="GK79" s="95"/>
      <c r="GL79" s="95"/>
      <c r="GM79" s="95"/>
      <c r="GN79" s="95"/>
      <c r="GO79" s="95"/>
      <c r="GP79" s="95"/>
      <c r="GQ79" s="95"/>
      <c r="GR79" s="95"/>
      <c r="GS79" s="95"/>
      <c r="GT79" s="95"/>
      <c r="GU79" s="95"/>
      <c r="GV79" s="95"/>
      <c r="GW79" s="95"/>
      <c r="GX79" s="95"/>
      <c r="GY79" s="95"/>
      <c r="GZ79" s="95"/>
      <c r="HA79" s="95"/>
      <c r="HB79" s="95"/>
      <c r="HC79" s="95"/>
      <c r="HD79" s="95"/>
      <c r="HE79" s="95"/>
      <c r="HF79" s="95"/>
      <c r="HG79" s="95"/>
      <c r="HH79" s="95"/>
      <c r="HI79" s="95"/>
      <c r="HJ79" s="95"/>
      <c r="HK79" s="95"/>
      <c r="HL79" s="95"/>
      <c r="HM79" s="95"/>
      <c r="HN79" s="95"/>
      <c r="HO79" s="95"/>
      <c r="HP79" s="95"/>
      <c r="HQ79" s="95"/>
      <c r="HR79" s="95"/>
      <c r="HS79" s="95"/>
      <c r="HT79" s="95"/>
      <c r="HU79" s="95"/>
      <c r="HV79" s="95"/>
      <c r="HW79" s="95"/>
    </row>
    <row r="80" spans="1:231" ht="13.5" customHeight="1" x14ac:dyDescent="0.15">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CO80" s="171" t="str">
        <f t="shared" si="1"/>
        <v>08360:危険物の貯蔵又は処理に供するもの</v>
      </c>
      <c r="CP80" s="171" t="s">
        <v>341</v>
      </c>
      <c r="CQ80" s="171" t="s">
        <v>342</v>
      </c>
      <c r="CR80" s="95"/>
      <c r="CS80" s="95"/>
      <c r="CT80" s="95"/>
      <c r="CU80" s="95"/>
      <c r="CV80" s="95"/>
      <c r="CW80" s="95"/>
      <c r="CX80" s="95"/>
      <c r="CY80" s="95"/>
      <c r="CZ80" s="95"/>
      <c r="DA80" s="95"/>
      <c r="DB80" s="95"/>
      <c r="DC80" s="95"/>
      <c r="DD80" s="95"/>
      <c r="DE80" s="95"/>
      <c r="DF80" s="95"/>
      <c r="DG80" s="95"/>
      <c r="DH80" s="95"/>
      <c r="DI80" s="95"/>
      <c r="DJ80" s="95"/>
      <c r="DK80" s="95"/>
      <c r="DL80" s="95"/>
      <c r="DM80" s="95"/>
      <c r="DN80" s="95"/>
      <c r="DO80" s="95"/>
      <c r="DP80" s="95"/>
      <c r="DQ80" s="95"/>
      <c r="DR80" s="95"/>
      <c r="DS80" s="95"/>
      <c r="DT80" s="95"/>
      <c r="DU80" s="95"/>
      <c r="DV80" s="95"/>
      <c r="DW80" s="95"/>
      <c r="DX80" s="95"/>
      <c r="DY80" s="95"/>
      <c r="DZ80" s="95"/>
      <c r="EA80" s="95"/>
      <c r="EB80" s="95"/>
      <c r="EC80" s="95"/>
      <c r="ED80" s="95"/>
      <c r="EE80" s="95"/>
      <c r="EF80" s="95"/>
      <c r="EG80" s="95"/>
      <c r="EH80" s="95"/>
      <c r="EI80" s="95"/>
      <c r="EJ80" s="95"/>
      <c r="EK80" s="95"/>
      <c r="EL80" s="95"/>
      <c r="EM80" s="95"/>
      <c r="EN80" s="95"/>
      <c r="EO80" s="95"/>
      <c r="EP80" s="95"/>
      <c r="EQ80" s="95"/>
      <c r="ER80" s="95"/>
      <c r="ES80" s="95"/>
      <c r="ET80" s="95"/>
      <c r="EU80" s="95"/>
      <c r="EV80" s="95"/>
      <c r="EW80" s="95"/>
      <c r="EX80" s="95"/>
      <c r="EY80" s="95"/>
      <c r="EZ80" s="95"/>
      <c r="FA80" s="95"/>
      <c r="FB80" s="95"/>
      <c r="FC80" s="95"/>
      <c r="FD80" s="95"/>
      <c r="FE80" s="95"/>
      <c r="FF80" s="95"/>
      <c r="FG80" s="95"/>
      <c r="FH80" s="95"/>
      <c r="FI80" s="95"/>
      <c r="FJ80" s="95"/>
      <c r="FK80" s="95"/>
      <c r="FL80" s="95"/>
      <c r="FM80" s="95"/>
      <c r="FN80" s="95"/>
      <c r="FO80" s="95"/>
      <c r="FP80" s="95"/>
      <c r="FQ80" s="95"/>
      <c r="FR80" s="95"/>
      <c r="FS80" s="95"/>
      <c r="FT80" s="95"/>
      <c r="FU80" s="95"/>
      <c r="FV80" s="95"/>
      <c r="FW80" s="95"/>
      <c r="FX80" s="95"/>
      <c r="FY80" s="95"/>
      <c r="FZ80" s="95"/>
      <c r="GA80" s="95"/>
      <c r="GB80" s="95"/>
      <c r="GC80" s="95"/>
      <c r="GD80" s="95"/>
      <c r="GE80" s="95"/>
      <c r="GF80" s="95"/>
      <c r="GG80" s="95"/>
      <c r="GH80" s="95"/>
      <c r="GI80" s="95"/>
      <c r="GJ80" s="95"/>
      <c r="GK80" s="95"/>
      <c r="GL80" s="95"/>
      <c r="GM80" s="95"/>
      <c r="GN80" s="95"/>
      <c r="GO80" s="95"/>
      <c r="GP80" s="95"/>
      <c r="GQ80" s="95"/>
      <c r="GR80" s="95"/>
      <c r="GS80" s="95"/>
      <c r="GT80" s="95"/>
      <c r="GU80" s="95"/>
      <c r="GV80" s="95"/>
      <c r="GW80" s="95"/>
      <c r="GX80" s="95"/>
      <c r="GY80" s="95"/>
      <c r="GZ80" s="95"/>
      <c r="HA80" s="95"/>
      <c r="HB80" s="95"/>
      <c r="HC80" s="95"/>
      <c r="HD80" s="95"/>
      <c r="HE80" s="95"/>
      <c r="HF80" s="95"/>
      <c r="HG80" s="95"/>
      <c r="HH80" s="95"/>
      <c r="HI80" s="95"/>
      <c r="HJ80" s="95"/>
      <c r="HK80" s="95"/>
      <c r="HL80" s="95"/>
      <c r="HM80" s="95"/>
      <c r="HN80" s="95"/>
      <c r="HO80" s="95"/>
      <c r="HP80" s="95"/>
      <c r="HQ80" s="95"/>
      <c r="HR80" s="95"/>
      <c r="HS80" s="95"/>
      <c r="HT80" s="95"/>
      <c r="HU80" s="95"/>
      <c r="HV80" s="95"/>
      <c r="HW80" s="95"/>
    </row>
    <row r="81" spans="1:231" ht="13.5" customHeight="1" x14ac:dyDescent="0.15">
      <c r="A81" s="42"/>
      <c r="B81" s="42"/>
      <c r="C81" s="42"/>
      <c r="D81" s="42"/>
      <c r="E81" s="42"/>
      <c r="F81" s="42"/>
      <c r="G81" s="317"/>
      <c r="H81" s="317"/>
      <c r="I81" s="317"/>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317"/>
      <c r="AH81" s="317"/>
      <c r="AI81" s="317"/>
      <c r="CO81" s="171" t="str">
        <f t="shared" si="1"/>
        <v>08370:ボーリング場、スケート場、水泳場、スキー場、ゴルフ練習場又はバッティング練習場</v>
      </c>
      <c r="CP81" s="171" t="s">
        <v>343</v>
      </c>
      <c r="CQ81" s="171" t="s">
        <v>344</v>
      </c>
      <c r="CR81" s="95"/>
      <c r="CS81" s="95"/>
      <c r="CT81" s="95"/>
      <c r="CU81" s="95"/>
      <c r="CV81" s="95"/>
      <c r="CW81" s="95"/>
      <c r="CX81" s="95"/>
      <c r="CY81" s="95"/>
      <c r="CZ81" s="95"/>
      <c r="DA81" s="95"/>
      <c r="DB81" s="95"/>
      <c r="DC81" s="95"/>
      <c r="DD81" s="95"/>
      <c r="DE81" s="95"/>
      <c r="DF81" s="95"/>
      <c r="DG81" s="95"/>
      <c r="DH81" s="95"/>
      <c r="DI81" s="95"/>
      <c r="DJ81" s="95"/>
      <c r="DK81" s="95"/>
      <c r="DL81" s="95"/>
      <c r="DM81" s="95"/>
      <c r="DN81" s="95"/>
      <c r="DO81" s="95"/>
      <c r="DP81" s="95"/>
      <c r="DQ81" s="95"/>
      <c r="DR81" s="95"/>
      <c r="DS81" s="95"/>
      <c r="DT81" s="95"/>
      <c r="DU81" s="95"/>
      <c r="DV81" s="95"/>
      <c r="DW81" s="95"/>
      <c r="DX81" s="95"/>
      <c r="DY81" s="95"/>
      <c r="DZ81" s="95"/>
      <c r="EA81" s="95"/>
      <c r="EB81" s="95"/>
      <c r="EC81" s="95"/>
      <c r="ED81" s="95"/>
      <c r="EE81" s="95"/>
      <c r="EF81" s="95"/>
      <c r="EG81" s="95"/>
      <c r="EH81" s="95"/>
      <c r="EI81" s="95"/>
      <c r="EJ81" s="95"/>
      <c r="EK81" s="95"/>
      <c r="EL81" s="95"/>
      <c r="EM81" s="95"/>
      <c r="EN81" s="95"/>
      <c r="EO81" s="95"/>
      <c r="EP81" s="95"/>
      <c r="EQ81" s="95"/>
      <c r="ER81" s="95"/>
      <c r="ES81" s="95"/>
      <c r="ET81" s="95"/>
      <c r="EU81" s="95"/>
      <c r="EV81" s="95"/>
      <c r="EW81" s="95"/>
      <c r="EX81" s="95"/>
      <c r="EY81" s="95"/>
      <c r="EZ81" s="95"/>
      <c r="FA81" s="95"/>
      <c r="FB81" s="95"/>
      <c r="FC81" s="95"/>
      <c r="FD81" s="95"/>
      <c r="FE81" s="95"/>
      <c r="FF81" s="95"/>
      <c r="FG81" s="95"/>
      <c r="FH81" s="95"/>
      <c r="FI81" s="95"/>
      <c r="FJ81" s="95"/>
      <c r="FK81" s="95"/>
      <c r="FL81" s="95"/>
      <c r="FM81" s="95"/>
      <c r="FN81" s="95"/>
      <c r="FO81" s="95"/>
      <c r="FP81" s="95"/>
      <c r="FQ81" s="95"/>
      <c r="FR81" s="95"/>
      <c r="FS81" s="95"/>
      <c r="FT81" s="95"/>
      <c r="FU81" s="95"/>
      <c r="FV81" s="95"/>
      <c r="FW81" s="95"/>
      <c r="FX81" s="95"/>
      <c r="FY81" s="95"/>
      <c r="FZ81" s="95"/>
      <c r="GA81" s="95"/>
      <c r="GB81" s="95"/>
      <c r="GC81" s="95"/>
      <c r="GD81" s="95"/>
      <c r="GE81" s="95"/>
      <c r="GF81" s="95"/>
      <c r="GG81" s="95"/>
      <c r="GH81" s="95"/>
      <c r="GI81" s="95"/>
      <c r="GJ81" s="95"/>
      <c r="GK81" s="95"/>
      <c r="GL81" s="95"/>
      <c r="GM81" s="95"/>
      <c r="GN81" s="95"/>
      <c r="GO81" s="95"/>
      <c r="GP81" s="95"/>
      <c r="GQ81" s="95"/>
      <c r="GR81" s="95"/>
      <c r="GS81" s="95"/>
      <c r="GT81" s="95"/>
      <c r="GU81" s="95"/>
      <c r="GV81" s="95"/>
      <c r="GW81" s="95"/>
      <c r="GX81" s="95"/>
      <c r="GY81" s="95"/>
      <c r="GZ81" s="95"/>
      <c r="HA81" s="95"/>
      <c r="HB81" s="95"/>
      <c r="HC81" s="95"/>
      <c r="HD81" s="95"/>
      <c r="HE81" s="95"/>
      <c r="HF81" s="95"/>
      <c r="HG81" s="95"/>
      <c r="HH81" s="95"/>
      <c r="HI81" s="95"/>
      <c r="HJ81" s="95"/>
      <c r="HK81" s="95"/>
      <c r="HL81" s="95"/>
      <c r="HM81" s="95"/>
      <c r="HN81" s="95"/>
      <c r="HO81" s="95"/>
      <c r="HP81" s="95"/>
      <c r="HQ81" s="95"/>
      <c r="HR81" s="95"/>
      <c r="HS81" s="95"/>
      <c r="HT81" s="95"/>
      <c r="HU81" s="95"/>
      <c r="HV81" s="95"/>
      <c r="HW81" s="95"/>
    </row>
    <row r="82" spans="1:231" ht="13.5" customHeight="1" x14ac:dyDescent="0.15">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CO82" s="171" t="str">
        <f t="shared" si="1"/>
        <v>08380:体育館又はスポーツの練習場（前項に掲げるものを除く。）</v>
      </c>
      <c r="CP82" s="171" t="s">
        <v>345</v>
      </c>
      <c r="CQ82" s="171" t="s">
        <v>543</v>
      </c>
      <c r="CR82" s="95"/>
      <c r="CS82" s="95"/>
      <c r="CT82" s="95"/>
      <c r="CU82" s="95"/>
      <c r="CV82" s="95"/>
      <c r="CW82" s="95"/>
      <c r="CX82" s="95"/>
      <c r="CY82" s="95"/>
      <c r="CZ82" s="95"/>
      <c r="DA82" s="95"/>
      <c r="DB82" s="95"/>
      <c r="DC82" s="95"/>
      <c r="DD82" s="95"/>
      <c r="DE82" s="95"/>
      <c r="DF82" s="95"/>
      <c r="DG82" s="95"/>
      <c r="DH82" s="95"/>
      <c r="DI82" s="95"/>
      <c r="DJ82" s="95"/>
      <c r="DK82" s="95"/>
      <c r="DL82" s="95"/>
      <c r="DM82" s="95"/>
      <c r="DN82" s="95"/>
      <c r="DO82" s="95"/>
      <c r="DP82" s="95"/>
      <c r="DQ82" s="95"/>
      <c r="DR82" s="95"/>
      <c r="DS82" s="95"/>
      <c r="DT82" s="95"/>
      <c r="DU82" s="95"/>
      <c r="DV82" s="95"/>
      <c r="DW82" s="95"/>
      <c r="DX82" s="95"/>
      <c r="DY82" s="95"/>
      <c r="DZ82" s="95"/>
      <c r="EA82" s="95"/>
      <c r="EB82" s="95"/>
      <c r="EC82" s="95"/>
      <c r="ED82" s="95"/>
      <c r="EE82" s="95"/>
      <c r="EF82" s="95"/>
      <c r="EG82" s="95"/>
      <c r="EH82" s="95"/>
      <c r="EI82" s="95"/>
      <c r="EJ82" s="95"/>
      <c r="EK82" s="95"/>
      <c r="EL82" s="95"/>
      <c r="EM82" s="95"/>
      <c r="EN82" s="95"/>
      <c r="EO82" s="95"/>
      <c r="EP82" s="95"/>
      <c r="EQ82" s="95"/>
      <c r="ER82" s="95"/>
      <c r="ES82" s="95"/>
      <c r="ET82" s="95"/>
      <c r="EU82" s="95"/>
      <c r="EV82" s="95"/>
      <c r="EW82" s="95"/>
      <c r="EX82" s="95"/>
      <c r="EY82" s="95"/>
      <c r="EZ82" s="95"/>
      <c r="FA82" s="95"/>
      <c r="FB82" s="95"/>
      <c r="FC82" s="95"/>
      <c r="FD82" s="95"/>
      <c r="FE82" s="95"/>
      <c r="FF82" s="95"/>
      <c r="FG82" s="95"/>
      <c r="FH82" s="95"/>
      <c r="FI82" s="95"/>
      <c r="FJ82" s="95"/>
      <c r="FK82" s="95"/>
      <c r="FL82" s="95"/>
      <c r="FM82" s="95"/>
      <c r="FN82" s="95"/>
      <c r="FO82" s="95"/>
      <c r="FP82" s="95"/>
      <c r="FQ82" s="95"/>
      <c r="FR82" s="95"/>
      <c r="FS82" s="95"/>
      <c r="FT82" s="95"/>
      <c r="FU82" s="95"/>
      <c r="FV82" s="95"/>
      <c r="FW82" s="95"/>
      <c r="FX82" s="95"/>
      <c r="FY82" s="95"/>
      <c r="FZ82" s="95"/>
      <c r="GA82" s="95"/>
      <c r="GB82" s="95"/>
      <c r="GC82" s="95"/>
      <c r="GD82" s="95"/>
      <c r="GE82" s="95"/>
      <c r="GF82" s="95"/>
      <c r="GG82" s="95"/>
      <c r="GH82" s="95"/>
      <c r="GI82" s="95"/>
      <c r="GJ82" s="95"/>
      <c r="GK82" s="95"/>
      <c r="GL82" s="95"/>
      <c r="GM82" s="95"/>
      <c r="GN82" s="95"/>
      <c r="GO82" s="95"/>
      <c r="GP82" s="95"/>
      <c r="GQ82" s="95"/>
      <c r="GR82" s="95"/>
      <c r="GS82" s="95"/>
      <c r="GT82" s="95"/>
      <c r="GU82" s="95"/>
      <c r="GV82" s="95"/>
      <c r="GW82" s="95"/>
      <c r="GX82" s="95"/>
      <c r="GY82" s="95"/>
      <c r="GZ82" s="95"/>
      <c r="HA82" s="95"/>
      <c r="HB82" s="95"/>
      <c r="HC82" s="95"/>
      <c r="HD82" s="95"/>
      <c r="HE82" s="95"/>
      <c r="HF82" s="95"/>
      <c r="HG82" s="95"/>
      <c r="HH82" s="95"/>
      <c r="HI82" s="95"/>
      <c r="HJ82" s="95"/>
      <c r="HK82" s="95"/>
      <c r="HL82" s="95"/>
      <c r="HM82" s="95"/>
      <c r="HN82" s="95"/>
      <c r="HO82" s="95"/>
      <c r="HP82" s="95"/>
      <c r="HQ82" s="95"/>
      <c r="HR82" s="95"/>
      <c r="HS82" s="95"/>
      <c r="HT82" s="95"/>
      <c r="HU82" s="95"/>
      <c r="HV82" s="95"/>
      <c r="HW82" s="95"/>
    </row>
    <row r="83" spans="1:231" ht="13.5" customHeight="1" x14ac:dyDescent="0.15">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CO83" s="171" t="str">
        <f t="shared" si="1"/>
        <v>08390:マージャン屋、ぱちんこ屋、射的場、勝馬投票券発売所、場外車券売場その他これらに類するもの又はカラオケボックスその他これらに類するもの</v>
      </c>
      <c r="CP83" s="171" t="s">
        <v>346</v>
      </c>
      <c r="CQ83" s="171" t="s">
        <v>347</v>
      </c>
      <c r="CR83" s="95"/>
      <c r="CS83" s="95"/>
      <c r="CT83" s="95"/>
      <c r="CU83" s="95"/>
      <c r="CV83" s="95"/>
      <c r="CW83" s="95"/>
      <c r="CX83" s="95"/>
      <c r="CY83" s="95"/>
      <c r="CZ83" s="95"/>
      <c r="DA83" s="95"/>
      <c r="DB83" s="95"/>
      <c r="DC83" s="95"/>
      <c r="DD83" s="95"/>
      <c r="DE83" s="95"/>
      <c r="DF83" s="95"/>
      <c r="DG83" s="95"/>
      <c r="DH83" s="95"/>
      <c r="DI83" s="95"/>
      <c r="DJ83" s="95"/>
      <c r="DK83" s="95"/>
      <c r="DL83" s="95"/>
      <c r="DM83" s="95"/>
      <c r="DN83" s="95"/>
      <c r="DO83" s="95"/>
      <c r="DP83" s="95"/>
      <c r="DQ83" s="95"/>
      <c r="DR83" s="95"/>
      <c r="DS83" s="95"/>
      <c r="DT83" s="95"/>
      <c r="DU83" s="95"/>
      <c r="DV83" s="95"/>
      <c r="DW83" s="95"/>
      <c r="DX83" s="95"/>
      <c r="DY83" s="95"/>
      <c r="DZ83" s="95"/>
      <c r="EA83" s="95"/>
      <c r="EB83" s="95"/>
      <c r="EC83" s="95"/>
      <c r="ED83" s="95"/>
      <c r="EE83" s="95"/>
      <c r="EF83" s="95"/>
      <c r="EG83" s="95"/>
      <c r="EH83" s="95"/>
      <c r="EI83" s="95"/>
      <c r="EJ83" s="95"/>
      <c r="EK83" s="95"/>
      <c r="EL83" s="95"/>
      <c r="EM83" s="95"/>
      <c r="EN83" s="95"/>
      <c r="EO83" s="95"/>
      <c r="EP83" s="95"/>
      <c r="EQ83" s="95"/>
      <c r="ER83" s="95"/>
      <c r="ES83" s="95"/>
      <c r="ET83" s="95"/>
      <c r="EU83" s="95"/>
      <c r="EV83" s="95"/>
      <c r="EW83" s="95"/>
      <c r="EX83" s="95"/>
      <c r="EY83" s="95"/>
      <c r="EZ83" s="95"/>
      <c r="FA83" s="95"/>
      <c r="FB83" s="95"/>
      <c r="FC83" s="95"/>
      <c r="FD83" s="95"/>
      <c r="FE83" s="95"/>
      <c r="FF83" s="95"/>
      <c r="FG83" s="95"/>
      <c r="FH83" s="95"/>
      <c r="FI83" s="95"/>
      <c r="FJ83" s="95"/>
      <c r="FK83" s="95"/>
      <c r="FL83" s="95"/>
      <c r="FM83" s="95"/>
      <c r="FN83" s="95"/>
      <c r="FO83" s="95"/>
      <c r="FP83" s="95"/>
      <c r="FQ83" s="95"/>
      <c r="FR83" s="95"/>
      <c r="FS83" s="95"/>
      <c r="FT83" s="95"/>
      <c r="FU83" s="95"/>
      <c r="FV83" s="95"/>
      <c r="FW83" s="95"/>
      <c r="FX83" s="95"/>
      <c r="FY83" s="95"/>
      <c r="FZ83" s="95"/>
      <c r="GA83" s="95"/>
      <c r="GB83" s="95"/>
      <c r="GC83" s="95"/>
      <c r="GD83" s="95"/>
      <c r="GE83" s="95"/>
      <c r="GF83" s="95"/>
      <c r="GG83" s="95"/>
      <c r="GH83" s="95"/>
      <c r="GI83" s="95"/>
      <c r="GJ83" s="95"/>
      <c r="GK83" s="95"/>
      <c r="GL83" s="95"/>
      <c r="GM83" s="95"/>
      <c r="GN83" s="95"/>
      <c r="GO83" s="95"/>
      <c r="GP83" s="95"/>
      <c r="GQ83" s="95"/>
      <c r="GR83" s="95"/>
      <c r="GS83" s="95"/>
      <c r="GT83" s="95"/>
      <c r="GU83" s="95"/>
      <c r="GV83" s="95"/>
      <c r="GW83" s="95"/>
      <c r="GX83" s="95"/>
      <c r="GY83" s="95"/>
      <c r="GZ83" s="95"/>
      <c r="HA83" s="95"/>
      <c r="HB83" s="95"/>
      <c r="HC83" s="95"/>
      <c r="HD83" s="95"/>
      <c r="HE83" s="95"/>
      <c r="HF83" s="95"/>
      <c r="HG83" s="95"/>
      <c r="HH83" s="95"/>
      <c r="HI83" s="95"/>
      <c r="HJ83" s="95"/>
      <c r="HK83" s="95"/>
      <c r="HL83" s="95"/>
      <c r="HM83" s="95"/>
      <c r="HN83" s="95"/>
      <c r="HO83" s="95"/>
      <c r="HP83" s="95"/>
      <c r="HQ83" s="95"/>
      <c r="HR83" s="95"/>
      <c r="HS83" s="95"/>
      <c r="HT83" s="95"/>
      <c r="HU83" s="95"/>
      <c r="HV83" s="95"/>
      <c r="HW83" s="95"/>
    </row>
    <row r="84" spans="1:231" ht="13.5" customHeight="1" x14ac:dyDescent="0.15">
      <c r="A84" s="42"/>
      <c r="B84" s="42"/>
      <c r="C84" s="42"/>
      <c r="D84" s="42"/>
      <c r="E84" s="42"/>
      <c r="F84" s="42"/>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CO84" s="171" t="str">
        <f t="shared" si="1"/>
        <v>08400:ホテル又は旅館</v>
      </c>
      <c r="CP84" s="171" t="s">
        <v>348</v>
      </c>
      <c r="CQ84" s="171" t="s">
        <v>349</v>
      </c>
      <c r="CR84" s="95"/>
      <c r="CS84" s="95"/>
      <c r="CT84" s="95"/>
      <c r="CU84" s="95"/>
      <c r="CV84" s="95"/>
      <c r="CW84" s="95"/>
      <c r="CX84" s="95"/>
      <c r="CY84" s="95"/>
      <c r="CZ84" s="95"/>
      <c r="DA84" s="95"/>
      <c r="DB84" s="95"/>
      <c r="DC84" s="95"/>
      <c r="DD84" s="95"/>
      <c r="DE84" s="95"/>
      <c r="DF84" s="95"/>
      <c r="DG84" s="95"/>
      <c r="DH84" s="95"/>
      <c r="DI84" s="95"/>
      <c r="DJ84" s="95"/>
      <c r="DK84" s="95"/>
      <c r="DL84" s="95"/>
      <c r="DM84" s="95"/>
      <c r="DN84" s="95"/>
      <c r="DO84" s="95"/>
      <c r="DP84" s="95"/>
      <c r="DQ84" s="95"/>
      <c r="DR84" s="95"/>
      <c r="DS84" s="95"/>
      <c r="DT84" s="95"/>
      <c r="DU84" s="95"/>
      <c r="DV84" s="95"/>
      <c r="DW84" s="95"/>
      <c r="DX84" s="95"/>
      <c r="DY84" s="95"/>
      <c r="DZ84" s="95"/>
      <c r="EA84" s="95"/>
      <c r="EB84" s="95"/>
      <c r="EC84" s="95"/>
      <c r="ED84" s="95"/>
      <c r="EE84" s="95"/>
      <c r="EF84" s="95"/>
      <c r="EG84" s="95"/>
      <c r="EH84" s="95"/>
      <c r="EI84" s="95"/>
      <c r="EJ84" s="95"/>
      <c r="EK84" s="95"/>
      <c r="EL84" s="95"/>
      <c r="EM84" s="95"/>
      <c r="EN84" s="95"/>
      <c r="EO84" s="95"/>
      <c r="EP84" s="95"/>
      <c r="EQ84" s="95"/>
      <c r="ER84" s="95"/>
      <c r="ES84" s="95"/>
      <c r="ET84" s="95"/>
      <c r="EU84" s="95"/>
      <c r="EV84" s="95"/>
      <c r="EW84" s="95"/>
      <c r="EX84" s="95"/>
      <c r="EY84" s="95"/>
      <c r="EZ84" s="95"/>
      <c r="FA84" s="95"/>
      <c r="FB84" s="95"/>
      <c r="FC84" s="95"/>
      <c r="FD84" s="95"/>
      <c r="FE84" s="95"/>
      <c r="FF84" s="95"/>
      <c r="FG84" s="95"/>
      <c r="FH84" s="95"/>
      <c r="FI84" s="95"/>
      <c r="FJ84" s="95"/>
      <c r="FK84" s="95"/>
      <c r="FL84" s="95"/>
      <c r="FM84" s="95"/>
      <c r="FN84" s="95"/>
      <c r="FO84" s="95"/>
      <c r="FP84" s="95"/>
      <c r="FQ84" s="95"/>
      <c r="FR84" s="95"/>
      <c r="FS84" s="95"/>
      <c r="FT84" s="95"/>
      <c r="FU84" s="95"/>
      <c r="FV84" s="95"/>
      <c r="FW84" s="95"/>
      <c r="FX84" s="95"/>
      <c r="FY84" s="95"/>
      <c r="FZ84" s="95"/>
      <c r="GA84" s="95"/>
      <c r="GB84" s="95"/>
      <c r="GC84" s="95"/>
      <c r="GD84" s="95"/>
      <c r="GE84" s="95"/>
      <c r="GF84" s="95"/>
      <c r="GG84" s="95"/>
      <c r="GH84" s="95"/>
      <c r="GI84" s="95"/>
      <c r="GJ84" s="95"/>
      <c r="GK84" s="95"/>
      <c r="GL84" s="95"/>
      <c r="GM84" s="95"/>
      <c r="GN84" s="95"/>
      <c r="GO84" s="95"/>
      <c r="GP84" s="95"/>
      <c r="GQ84" s="95"/>
      <c r="GR84" s="95"/>
      <c r="GS84" s="95"/>
      <c r="GT84" s="95"/>
      <c r="GU84" s="95"/>
      <c r="GV84" s="95"/>
      <c r="GW84" s="95"/>
      <c r="GX84" s="95"/>
      <c r="GY84" s="95"/>
      <c r="GZ84" s="95"/>
      <c r="HA84" s="95"/>
      <c r="HB84" s="95"/>
      <c r="HC84" s="95"/>
      <c r="HD84" s="95"/>
      <c r="HE84" s="95"/>
      <c r="HF84" s="95"/>
      <c r="HG84" s="95"/>
      <c r="HH84" s="95"/>
      <c r="HI84" s="95"/>
      <c r="HJ84" s="95"/>
      <c r="HK84" s="95"/>
      <c r="HL84" s="95"/>
      <c r="HM84" s="95"/>
      <c r="HN84" s="95"/>
      <c r="HO84" s="95"/>
      <c r="HP84" s="95"/>
      <c r="HQ84" s="95"/>
      <c r="HR84" s="95"/>
      <c r="HS84" s="95"/>
      <c r="HT84" s="95"/>
      <c r="HU84" s="95"/>
      <c r="HV84" s="95"/>
      <c r="HW84" s="95"/>
    </row>
    <row r="85" spans="1:231" ht="13.5" customHeight="1" x14ac:dyDescent="0.15">
      <c r="A85" s="42"/>
      <c r="B85" s="42"/>
      <c r="C85" s="42"/>
      <c r="D85" s="42"/>
      <c r="E85" s="42"/>
      <c r="F85" s="42"/>
      <c r="G85" s="317"/>
      <c r="H85" s="317"/>
      <c r="I85" s="317"/>
      <c r="J85" s="317"/>
      <c r="K85" s="317"/>
      <c r="L85" s="317"/>
      <c r="M85" s="317"/>
      <c r="N85" s="317"/>
      <c r="O85" s="317"/>
      <c r="P85" s="317"/>
      <c r="Q85" s="317"/>
      <c r="R85" s="317"/>
      <c r="S85" s="317"/>
      <c r="T85" s="317"/>
      <c r="U85" s="317"/>
      <c r="V85" s="317"/>
      <c r="W85" s="317"/>
      <c r="X85" s="317"/>
      <c r="Y85" s="317"/>
      <c r="Z85" s="317"/>
      <c r="AA85" s="317"/>
      <c r="AB85" s="317"/>
      <c r="AC85" s="317"/>
      <c r="AD85" s="317"/>
      <c r="AE85" s="317"/>
      <c r="AF85" s="317"/>
      <c r="AG85" s="317"/>
      <c r="AH85" s="317"/>
      <c r="AI85" s="317"/>
      <c r="CO85" s="171" t="str">
        <f t="shared" si="1"/>
        <v>08410:自動車教習所</v>
      </c>
      <c r="CP85" s="171" t="s">
        <v>350</v>
      </c>
      <c r="CQ85" s="171" t="s">
        <v>351</v>
      </c>
      <c r="CR85" s="95"/>
      <c r="CS85" s="95"/>
      <c r="CT85" s="95"/>
      <c r="CU85" s="95"/>
      <c r="CV85" s="95"/>
      <c r="CW85" s="95"/>
      <c r="CX85" s="95"/>
      <c r="CY85" s="95"/>
      <c r="CZ85" s="95"/>
      <c r="DA85" s="95"/>
      <c r="DB85" s="95"/>
      <c r="DC85" s="95"/>
      <c r="DD85" s="95"/>
      <c r="DE85" s="95"/>
      <c r="DF85" s="95"/>
      <c r="DG85" s="95"/>
      <c r="DH85" s="95"/>
      <c r="DI85" s="95"/>
      <c r="DJ85" s="95"/>
      <c r="DK85" s="95"/>
      <c r="DL85" s="95"/>
      <c r="DM85" s="95"/>
      <c r="DN85" s="95"/>
      <c r="DO85" s="95"/>
      <c r="DP85" s="95"/>
      <c r="DQ85" s="95"/>
      <c r="DR85" s="95"/>
      <c r="DS85" s="95"/>
      <c r="DT85" s="95"/>
      <c r="DU85" s="95"/>
      <c r="DV85" s="95"/>
      <c r="DW85" s="95"/>
      <c r="DX85" s="95"/>
      <c r="DY85" s="95"/>
      <c r="DZ85" s="95"/>
      <c r="EA85" s="95"/>
      <c r="EB85" s="95"/>
      <c r="EC85" s="95"/>
      <c r="ED85" s="95"/>
      <c r="EE85" s="95"/>
      <c r="EF85" s="95"/>
      <c r="EG85" s="95"/>
      <c r="EH85" s="95"/>
      <c r="EI85" s="95"/>
      <c r="EJ85" s="95"/>
      <c r="EK85" s="95"/>
      <c r="EL85" s="95"/>
      <c r="EM85" s="95"/>
      <c r="EN85" s="95"/>
      <c r="EO85" s="95"/>
      <c r="EP85" s="95"/>
      <c r="EQ85" s="95"/>
      <c r="ER85" s="95"/>
      <c r="ES85" s="95"/>
      <c r="ET85" s="95"/>
      <c r="EU85" s="95"/>
      <c r="EV85" s="95"/>
      <c r="EW85" s="95"/>
      <c r="EX85" s="95"/>
      <c r="EY85" s="95"/>
      <c r="EZ85" s="95"/>
      <c r="FA85" s="95"/>
      <c r="FB85" s="95"/>
      <c r="FC85" s="95"/>
      <c r="FD85" s="95"/>
      <c r="FE85" s="95"/>
      <c r="FF85" s="95"/>
      <c r="FG85" s="95"/>
      <c r="FH85" s="95"/>
      <c r="FI85" s="95"/>
      <c r="FJ85" s="95"/>
      <c r="FK85" s="95"/>
      <c r="FL85" s="95"/>
      <c r="FM85" s="95"/>
      <c r="FN85" s="95"/>
      <c r="FO85" s="95"/>
      <c r="FP85" s="95"/>
      <c r="FQ85" s="95"/>
      <c r="FR85" s="95"/>
      <c r="FS85" s="95"/>
      <c r="FT85" s="95"/>
      <c r="FU85" s="95"/>
      <c r="FV85" s="95"/>
      <c r="FW85" s="95"/>
      <c r="FX85" s="95"/>
      <c r="FY85" s="95"/>
      <c r="FZ85" s="95"/>
      <c r="GA85" s="95"/>
      <c r="GB85" s="95"/>
      <c r="GC85" s="95"/>
      <c r="GD85" s="95"/>
      <c r="GE85" s="95"/>
      <c r="GF85" s="95"/>
      <c r="GG85" s="95"/>
      <c r="GH85" s="95"/>
      <c r="GI85" s="95"/>
      <c r="GJ85" s="95"/>
      <c r="GK85" s="95"/>
      <c r="GL85" s="95"/>
      <c r="GM85" s="95"/>
      <c r="GN85" s="95"/>
      <c r="GO85" s="95"/>
      <c r="GP85" s="95"/>
      <c r="GQ85" s="95"/>
      <c r="GR85" s="95"/>
      <c r="GS85" s="95"/>
      <c r="GT85" s="95"/>
      <c r="GU85" s="95"/>
      <c r="GV85" s="95"/>
      <c r="GW85" s="95"/>
      <c r="GX85" s="95"/>
      <c r="GY85" s="95"/>
      <c r="GZ85" s="95"/>
      <c r="HA85" s="95"/>
      <c r="HB85" s="95"/>
      <c r="HC85" s="95"/>
      <c r="HD85" s="95"/>
      <c r="HE85" s="95"/>
      <c r="HF85" s="95"/>
      <c r="HG85" s="95"/>
      <c r="HH85" s="95"/>
      <c r="HI85" s="95"/>
      <c r="HJ85" s="95"/>
      <c r="HK85" s="95"/>
      <c r="HL85" s="95"/>
      <c r="HM85" s="95"/>
      <c r="HN85" s="95"/>
      <c r="HO85" s="95"/>
      <c r="HP85" s="95"/>
      <c r="HQ85" s="95"/>
      <c r="HR85" s="95"/>
      <c r="HS85" s="95"/>
      <c r="HT85" s="95"/>
      <c r="HU85" s="95"/>
      <c r="HV85" s="95"/>
      <c r="HW85" s="95"/>
    </row>
    <row r="86" spans="1:231" ht="13.5" customHeight="1" x14ac:dyDescent="0.15">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CO86" s="171" t="str">
        <f t="shared" si="1"/>
        <v>08420:畜舎</v>
      </c>
      <c r="CP86" s="171" t="s">
        <v>352</v>
      </c>
      <c r="CQ86" s="171" t="s">
        <v>353</v>
      </c>
      <c r="CR86" s="95"/>
      <c r="CS86" s="95"/>
      <c r="CT86" s="95"/>
      <c r="CU86" s="95"/>
      <c r="CV86" s="95"/>
      <c r="CW86" s="95"/>
      <c r="CX86" s="95"/>
      <c r="CY86" s="95"/>
      <c r="CZ86" s="95"/>
      <c r="DA86" s="95"/>
      <c r="DB86" s="95"/>
      <c r="DC86" s="95"/>
      <c r="DD86" s="95"/>
      <c r="DE86" s="95"/>
      <c r="DF86" s="95"/>
      <c r="DG86" s="95"/>
      <c r="DH86" s="95"/>
      <c r="DI86" s="95"/>
      <c r="DJ86" s="95"/>
      <c r="DK86" s="95"/>
      <c r="DL86" s="95"/>
      <c r="DM86" s="95"/>
      <c r="DN86" s="95"/>
      <c r="DO86" s="95"/>
      <c r="DP86" s="95"/>
      <c r="DQ86" s="95"/>
      <c r="DR86" s="95"/>
      <c r="DS86" s="95"/>
      <c r="DT86" s="95"/>
      <c r="DU86" s="95"/>
      <c r="DV86" s="95"/>
      <c r="DW86" s="95"/>
      <c r="DX86" s="95"/>
      <c r="DY86" s="95"/>
      <c r="DZ86" s="95"/>
      <c r="EA86" s="95"/>
      <c r="EB86" s="95"/>
      <c r="EC86" s="95"/>
      <c r="ED86" s="95"/>
      <c r="EE86" s="95"/>
      <c r="EF86" s="95"/>
      <c r="EG86" s="95"/>
      <c r="EH86" s="95"/>
      <c r="EI86" s="95"/>
      <c r="EJ86" s="95"/>
      <c r="EK86" s="95"/>
      <c r="EL86" s="95"/>
      <c r="EM86" s="95"/>
      <c r="EN86" s="95"/>
      <c r="EO86" s="95"/>
      <c r="EP86" s="95"/>
      <c r="EQ86" s="95"/>
      <c r="ER86" s="95"/>
      <c r="ES86" s="95"/>
      <c r="ET86" s="95"/>
      <c r="EU86" s="95"/>
      <c r="EV86" s="95"/>
      <c r="EW86" s="95"/>
      <c r="EX86" s="95"/>
      <c r="EY86" s="95"/>
      <c r="EZ86" s="95"/>
      <c r="FA86" s="95"/>
      <c r="FB86" s="95"/>
      <c r="FC86" s="95"/>
      <c r="FD86" s="95"/>
      <c r="FE86" s="95"/>
      <c r="FF86" s="95"/>
      <c r="FG86" s="95"/>
      <c r="FH86" s="95"/>
      <c r="FI86" s="95"/>
      <c r="FJ86" s="95"/>
      <c r="FK86" s="95"/>
      <c r="FL86" s="95"/>
      <c r="FM86" s="95"/>
      <c r="FN86" s="95"/>
      <c r="FO86" s="95"/>
      <c r="FP86" s="95"/>
      <c r="FQ86" s="95"/>
      <c r="FR86" s="95"/>
      <c r="FS86" s="95"/>
      <c r="FT86" s="95"/>
      <c r="FU86" s="95"/>
      <c r="FV86" s="95"/>
      <c r="FW86" s="95"/>
      <c r="FX86" s="95"/>
      <c r="FY86" s="95"/>
      <c r="FZ86" s="95"/>
      <c r="GA86" s="95"/>
      <c r="GB86" s="95"/>
      <c r="GC86" s="95"/>
      <c r="GD86" s="95"/>
      <c r="GE86" s="95"/>
      <c r="GF86" s="95"/>
      <c r="GG86" s="95"/>
      <c r="GH86" s="95"/>
      <c r="GI86" s="95"/>
      <c r="GJ86" s="95"/>
      <c r="GK86" s="95"/>
      <c r="GL86" s="95"/>
      <c r="GM86" s="95"/>
      <c r="GN86" s="95"/>
      <c r="GO86" s="95"/>
      <c r="GP86" s="95"/>
      <c r="GQ86" s="95"/>
      <c r="GR86" s="95"/>
      <c r="GS86" s="95"/>
      <c r="GT86" s="95"/>
      <c r="GU86" s="95"/>
      <c r="GV86" s="95"/>
      <c r="GW86" s="95"/>
      <c r="GX86" s="95"/>
      <c r="GY86" s="95"/>
      <c r="GZ86" s="95"/>
      <c r="HA86" s="95"/>
      <c r="HB86" s="95"/>
      <c r="HC86" s="95"/>
      <c r="HD86" s="95"/>
      <c r="HE86" s="95"/>
      <c r="HF86" s="95"/>
      <c r="HG86" s="95"/>
      <c r="HH86" s="95"/>
      <c r="HI86" s="95"/>
      <c r="HJ86" s="95"/>
      <c r="HK86" s="95"/>
      <c r="HL86" s="95"/>
      <c r="HM86" s="95"/>
      <c r="HN86" s="95"/>
      <c r="HO86" s="95"/>
      <c r="HP86" s="95"/>
      <c r="HQ86" s="95"/>
      <c r="HR86" s="95"/>
      <c r="HS86" s="95"/>
      <c r="HT86" s="95"/>
      <c r="HU86" s="95"/>
      <c r="HV86" s="95"/>
      <c r="HW86" s="95"/>
    </row>
    <row r="87" spans="1:231" ht="13.5" customHeight="1" x14ac:dyDescent="0.15">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CO87" s="171" t="str">
        <f t="shared" si="1"/>
        <v>08430:堆肥舎又は水産物の増殖場若しくは養殖場</v>
      </c>
      <c r="CP87" s="171" t="s">
        <v>354</v>
      </c>
      <c r="CQ87" s="171" t="s">
        <v>355</v>
      </c>
      <c r="CR87" s="95"/>
      <c r="CS87" s="95"/>
      <c r="CT87" s="95"/>
      <c r="CU87" s="95"/>
      <c r="CV87" s="95"/>
      <c r="CW87" s="95"/>
      <c r="CX87" s="95"/>
      <c r="CY87" s="95"/>
      <c r="CZ87" s="95"/>
      <c r="DA87" s="95"/>
      <c r="DB87" s="95"/>
      <c r="DC87" s="95"/>
      <c r="DD87" s="95"/>
      <c r="DE87" s="95"/>
      <c r="DF87" s="95"/>
      <c r="DG87" s="95"/>
      <c r="DH87" s="95"/>
      <c r="DI87" s="95"/>
      <c r="DJ87" s="95"/>
      <c r="DK87" s="95"/>
      <c r="DL87" s="95"/>
      <c r="DM87" s="95"/>
      <c r="DN87" s="95"/>
      <c r="DO87" s="95"/>
      <c r="DP87" s="95"/>
      <c r="DQ87" s="95"/>
      <c r="DR87" s="95"/>
      <c r="DS87" s="95"/>
      <c r="DT87" s="95"/>
      <c r="DU87" s="95"/>
      <c r="DV87" s="95"/>
      <c r="DW87" s="95"/>
      <c r="DX87" s="95"/>
      <c r="DY87" s="95"/>
      <c r="DZ87" s="95"/>
      <c r="EA87" s="95"/>
      <c r="EB87" s="95"/>
      <c r="EC87" s="95"/>
      <c r="ED87" s="95"/>
      <c r="EE87" s="95"/>
      <c r="EF87" s="95"/>
      <c r="EG87" s="95"/>
      <c r="EH87" s="95"/>
      <c r="EI87" s="95"/>
      <c r="EJ87" s="95"/>
      <c r="EK87" s="95"/>
      <c r="EL87" s="95"/>
      <c r="EM87" s="95"/>
      <c r="EN87" s="95"/>
      <c r="EO87" s="95"/>
      <c r="EP87" s="95"/>
      <c r="EQ87" s="95"/>
      <c r="ER87" s="95"/>
      <c r="ES87" s="95"/>
      <c r="ET87" s="95"/>
      <c r="EU87" s="95"/>
      <c r="EV87" s="95"/>
      <c r="EW87" s="95"/>
      <c r="EX87" s="95"/>
      <c r="EY87" s="95"/>
      <c r="EZ87" s="95"/>
      <c r="FA87" s="95"/>
      <c r="FB87" s="95"/>
      <c r="FC87" s="95"/>
      <c r="FD87" s="95"/>
      <c r="FE87" s="95"/>
      <c r="FF87" s="95"/>
      <c r="FG87" s="95"/>
      <c r="FH87" s="95"/>
      <c r="FI87" s="95"/>
      <c r="FJ87" s="95"/>
      <c r="FK87" s="95"/>
      <c r="FL87" s="95"/>
      <c r="FM87" s="95"/>
      <c r="FN87" s="95"/>
      <c r="FO87" s="95"/>
      <c r="FP87" s="95"/>
      <c r="FQ87" s="95"/>
      <c r="FR87" s="95"/>
      <c r="FS87" s="95"/>
      <c r="FT87" s="95"/>
      <c r="FU87" s="95"/>
      <c r="FV87" s="95"/>
      <c r="FW87" s="95"/>
      <c r="FX87" s="95"/>
      <c r="FY87" s="95"/>
      <c r="FZ87" s="95"/>
      <c r="GA87" s="95"/>
      <c r="GB87" s="95"/>
      <c r="GC87" s="95"/>
      <c r="GD87" s="95"/>
      <c r="GE87" s="95"/>
      <c r="GF87" s="95"/>
      <c r="GG87" s="95"/>
      <c r="GH87" s="95"/>
      <c r="GI87" s="95"/>
      <c r="GJ87" s="95"/>
      <c r="GK87" s="95"/>
      <c r="GL87" s="95"/>
      <c r="GM87" s="95"/>
      <c r="GN87" s="95"/>
      <c r="GO87" s="95"/>
      <c r="GP87" s="95"/>
      <c r="GQ87" s="95"/>
      <c r="GR87" s="95"/>
      <c r="GS87" s="95"/>
      <c r="GT87" s="95"/>
      <c r="GU87" s="95"/>
      <c r="GV87" s="95"/>
      <c r="GW87" s="95"/>
      <c r="GX87" s="95"/>
      <c r="GY87" s="95"/>
      <c r="GZ87" s="95"/>
      <c r="HA87" s="95"/>
      <c r="HB87" s="95"/>
      <c r="HC87" s="95"/>
      <c r="HD87" s="95"/>
      <c r="HE87" s="95"/>
      <c r="HF87" s="95"/>
      <c r="HG87" s="95"/>
      <c r="HH87" s="95"/>
      <c r="HI87" s="95"/>
      <c r="HJ87" s="95"/>
      <c r="HK87" s="95"/>
      <c r="HL87" s="95"/>
      <c r="HM87" s="95"/>
      <c r="HN87" s="95"/>
      <c r="HO87" s="95"/>
      <c r="HP87" s="95"/>
      <c r="HQ87" s="95"/>
      <c r="HR87" s="95"/>
      <c r="HS87" s="95"/>
      <c r="HT87" s="95"/>
      <c r="HU87" s="95"/>
      <c r="HV87" s="95"/>
      <c r="HW87" s="95"/>
    </row>
    <row r="88" spans="1:231" ht="13.5" customHeight="1" x14ac:dyDescent="0.15">
      <c r="CO88" s="171" t="str">
        <f t="shared" si="1"/>
        <v>08438:日用品の販売を主たる目的とする店舗</v>
      </c>
      <c r="CP88" s="171" t="s">
        <v>356</v>
      </c>
      <c r="CQ88" s="171" t="s">
        <v>357</v>
      </c>
      <c r="CR88" s="95"/>
      <c r="CS88" s="95"/>
      <c r="CT88" s="95"/>
      <c r="CU88" s="95"/>
      <c r="CV88" s="95"/>
      <c r="CW88" s="95"/>
      <c r="CX88" s="95"/>
      <c r="CY88" s="95"/>
      <c r="CZ88" s="95"/>
      <c r="DA88" s="95"/>
      <c r="DB88" s="95"/>
      <c r="DC88" s="95"/>
      <c r="DD88" s="95"/>
      <c r="DE88" s="95"/>
      <c r="DF88" s="95"/>
      <c r="DG88" s="95"/>
      <c r="DH88" s="95"/>
      <c r="DI88" s="95"/>
      <c r="DJ88" s="95"/>
      <c r="DK88" s="95"/>
      <c r="DL88" s="95"/>
      <c r="DM88" s="95"/>
      <c r="DN88" s="95"/>
      <c r="DO88" s="95"/>
      <c r="DP88" s="95"/>
      <c r="DQ88" s="95"/>
      <c r="DR88" s="95"/>
      <c r="DS88" s="95"/>
      <c r="DT88" s="95"/>
      <c r="DU88" s="95"/>
      <c r="DV88" s="95"/>
      <c r="DW88" s="95"/>
      <c r="DX88" s="95"/>
      <c r="DY88" s="95"/>
      <c r="DZ88" s="95"/>
      <c r="EA88" s="95"/>
      <c r="EB88" s="95"/>
      <c r="EC88" s="95"/>
      <c r="ED88" s="95"/>
      <c r="EE88" s="95"/>
      <c r="EF88" s="95"/>
      <c r="EG88" s="95"/>
      <c r="EH88" s="95"/>
      <c r="EI88" s="95"/>
      <c r="EJ88" s="95"/>
      <c r="EK88" s="95"/>
      <c r="EL88" s="95"/>
      <c r="EM88" s="95"/>
      <c r="EN88" s="95"/>
      <c r="EO88" s="95"/>
      <c r="EP88" s="95"/>
      <c r="EQ88" s="95"/>
      <c r="ER88" s="95"/>
      <c r="ES88" s="95"/>
      <c r="ET88" s="95"/>
      <c r="EU88" s="95"/>
      <c r="EV88" s="95"/>
      <c r="EW88" s="95"/>
      <c r="EX88" s="95"/>
      <c r="EY88" s="95"/>
      <c r="EZ88" s="95"/>
      <c r="FA88" s="95"/>
      <c r="FB88" s="95"/>
      <c r="FC88" s="95"/>
      <c r="FD88" s="95"/>
      <c r="FE88" s="95"/>
      <c r="FF88" s="95"/>
      <c r="FG88" s="95"/>
      <c r="FH88" s="95"/>
      <c r="FI88" s="95"/>
      <c r="FJ88" s="95"/>
      <c r="FK88" s="95"/>
      <c r="FL88" s="95"/>
      <c r="FM88" s="95"/>
      <c r="FN88" s="95"/>
      <c r="FO88" s="95"/>
      <c r="FP88" s="95"/>
      <c r="FQ88" s="95"/>
      <c r="FR88" s="95"/>
      <c r="FS88" s="95"/>
      <c r="FT88" s="95"/>
      <c r="FU88" s="95"/>
      <c r="FV88" s="95"/>
      <c r="FW88" s="95"/>
      <c r="FX88" s="95"/>
      <c r="FY88" s="95"/>
      <c r="FZ88" s="95"/>
      <c r="GA88" s="95"/>
      <c r="GB88" s="95"/>
      <c r="GC88" s="95"/>
      <c r="GD88" s="95"/>
      <c r="GE88" s="95"/>
      <c r="GF88" s="95"/>
      <c r="GG88" s="95"/>
      <c r="GH88" s="95"/>
      <c r="GI88" s="95"/>
      <c r="GJ88" s="95"/>
      <c r="GK88" s="95"/>
      <c r="GL88" s="95"/>
      <c r="GM88" s="95"/>
      <c r="GN88" s="95"/>
      <c r="GO88" s="95"/>
      <c r="GP88" s="95"/>
      <c r="GQ88" s="95"/>
      <c r="GR88" s="95"/>
      <c r="GS88" s="95"/>
      <c r="GT88" s="95"/>
      <c r="GU88" s="95"/>
      <c r="GV88" s="95"/>
      <c r="GW88" s="95"/>
      <c r="GX88" s="95"/>
      <c r="GY88" s="95"/>
      <c r="GZ88" s="95"/>
      <c r="HA88" s="95"/>
      <c r="HB88" s="95"/>
      <c r="HC88" s="95"/>
      <c r="HD88" s="95"/>
      <c r="HE88" s="95"/>
      <c r="HF88" s="95"/>
      <c r="HG88" s="95"/>
      <c r="HH88" s="95"/>
      <c r="HI88" s="95"/>
      <c r="HJ88" s="95"/>
      <c r="HK88" s="95"/>
      <c r="HL88" s="95"/>
      <c r="HM88" s="95"/>
      <c r="HN88" s="95"/>
      <c r="HO88" s="95"/>
      <c r="HP88" s="95"/>
      <c r="HQ88" s="95"/>
      <c r="HR88" s="95"/>
      <c r="HS88" s="95"/>
      <c r="HT88" s="95"/>
      <c r="HU88" s="95"/>
      <c r="HV88" s="95"/>
      <c r="HW88" s="95"/>
    </row>
    <row r="89" spans="1:231" ht="13.5" customHeight="1" x14ac:dyDescent="0.15">
      <c r="CO89" s="171" t="str">
        <f t="shared" si="1"/>
        <v>08440:百貨店、マーケットその他の物品販売業を営む店舗（前項に掲げるもの及び専ら性的好奇心をそそる写真その他の物品の販売を行うものを除く。）</v>
      </c>
      <c r="CP89" s="171" t="s">
        <v>358</v>
      </c>
      <c r="CQ89" s="171" t="s">
        <v>544</v>
      </c>
      <c r="CR89" s="95"/>
      <c r="CS89" s="95"/>
      <c r="CT89" s="95"/>
      <c r="CU89" s="95"/>
      <c r="CV89" s="95"/>
      <c r="CW89" s="95"/>
      <c r="CX89" s="95"/>
      <c r="CY89" s="95"/>
      <c r="CZ89" s="95"/>
      <c r="DA89" s="95"/>
      <c r="DB89" s="95"/>
      <c r="DC89" s="95"/>
      <c r="DD89" s="95"/>
      <c r="DE89" s="95"/>
      <c r="DF89" s="95"/>
      <c r="DG89" s="95"/>
      <c r="DH89" s="95"/>
      <c r="DI89" s="95"/>
      <c r="DJ89" s="95"/>
      <c r="DK89" s="95"/>
      <c r="DL89" s="95"/>
      <c r="DM89" s="95"/>
      <c r="DN89" s="95"/>
      <c r="DO89" s="95"/>
      <c r="DP89" s="95"/>
      <c r="DQ89" s="95"/>
      <c r="DR89" s="95"/>
      <c r="DS89" s="95"/>
      <c r="DT89" s="95"/>
      <c r="DU89" s="95"/>
      <c r="DV89" s="95"/>
      <c r="DW89" s="95"/>
      <c r="DX89" s="95"/>
      <c r="DY89" s="95"/>
      <c r="DZ89" s="95"/>
      <c r="EA89" s="95"/>
      <c r="EB89" s="95"/>
      <c r="EC89" s="95"/>
      <c r="ED89" s="95"/>
      <c r="EE89" s="95"/>
      <c r="EF89" s="95"/>
      <c r="EG89" s="95"/>
      <c r="EH89" s="95"/>
      <c r="EI89" s="95"/>
      <c r="EJ89" s="95"/>
      <c r="EK89" s="95"/>
      <c r="EL89" s="95"/>
      <c r="EM89" s="95"/>
      <c r="EN89" s="95"/>
      <c r="EO89" s="95"/>
      <c r="EP89" s="95"/>
      <c r="EQ89" s="95"/>
      <c r="ER89" s="95"/>
      <c r="ES89" s="95"/>
      <c r="ET89" s="95"/>
      <c r="EU89" s="95"/>
      <c r="EV89" s="95"/>
      <c r="EW89" s="95"/>
      <c r="EX89" s="95"/>
      <c r="EY89" s="95"/>
      <c r="EZ89" s="95"/>
      <c r="FA89" s="95"/>
      <c r="FB89" s="95"/>
      <c r="FC89" s="95"/>
      <c r="FD89" s="95"/>
      <c r="FE89" s="95"/>
      <c r="FF89" s="95"/>
      <c r="FG89" s="95"/>
      <c r="FH89" s="95"/>
      <c r="FI89" s="95"/>
      <c r="FJ89" s="95"/>
      <c r="FK89" s="95"/>
      <c r="FL89" s="95"/>
      <c r="FM89" s="95"/>
      <c r="FN89" s="95"/>
      <c r="FO89" s="95"/>
      <c r="FP89" s="95"/>
      <c r="FQ89" s="95"/>
      <c r="FR89" s="95"/>
      <c r="FS89" s="95"/>
      <c r="FT89" s="95"/>
      <c r="FU89" s="95"/>
      <c r="FV89" s="95"/>
      <c r="FW89" s="95"/>
      <c r="FX89" s="95"/>
      <c r="FY89" s="95"/>
      <c r="FZ89" s="95"/>
      <c r="GA89" s="95"/>
      <c r="GB89" s="95"/>
      <c r="GC89" s="95"/>
      <c r="GD89" s="95"/>
      <c r="GE89" s="95"/>
      <c r="GF89" s="95"/>
      <c r="GG89" s="95"/>
      <c r="GH89" s="95"/>
      <c r="GI89" s="95"/>
      <c r="GJ89" s="95"/>
      <c r="GK89" s="95"/>
      <c r="GL89" s="95"/>
      <c r="GM89" s="95"/>
      <c r="GN89" s="95"/>
      <c r="GO89" s="95"/>
      <c r="GP89" s="95"/>
      <c r="GQ89" s="95"/>
      <c r="GR89" s="95"/>
      <c r="GS89" s="95"/>
      <c r="GT89" s="95"/>
      <c r="GU89" s="95"/>
      <c r="GV89" s="95"/>
      <c r="GW89" s="95"/>
      <c r="GX89" s="95"/>
      <c r="GY89" s="95"/>
      <c r="GZ89" s="95"/>
      <c r="HA89" s="95"/>
      <c r="HB89" s="95"/>
      <c r="HC89" s="95"/>
      <c r="HD89" s="95"/>
      <c r="HE89" s="95"/>
      <c r="HF89" s="95"/>
      <c r="HG89" s="95"/>
      <c r="HH89" s="95"/>
      <c r="HI89" s="95"/>
      <c r="HJ89" s="95"/>
      <c r="HK89" s="95"/>
      <c r="HL89" s="95"/>
      <c r="HM89" s="95"/>
      <c r="HN89" s="95"/>
      <c r="HO89" s="95"/>
      <c r="HP89" s="95"/>
      <c r="HQ89" s="95"/>
      <c r="HR89" s="95"/>
      <c r="HS89" s="95"/>
      <c r="HT89" s="95"/>
      <c r="HU89" s="95"/>
      <c r="HV89" s="95"/>
      <c r="HW89" s="95"/>
    </row>
    <row r="90" spans="1:231" x14ac:dyDescent="0.15">
      <c r="CO90" s="171" t="str">
        <f t="shared" si="1"/>
        <v>08450:飲食店（次項に掲げるものを除く。）</v>
      </c>
      <c r="CP90" s="171" t="s">
        <v>359</v>
      </c>
      <c r="CQ90" s="171" t="s">
        <v>559</v>
      </c>
      <c r="CR90" s="95"/>
      <c r="CS90" s="95"/>
      <c r="CT90" s="95"/>
      <c r="CU90" s="95"/>
      <c r="CV90" s="95"/>
      <c r="CW90" s="95"/>
      <c r="CX90" s="95"/>
      <c r="CY90" s="95"/>
      <c r="CZ90" s="95"/>
      <c r="DA90" s="95"/>
      <c r="DB90" s="95"/>
      <c r="DC90" s="95"/>
      <c r="DD90" s="95"/>
      <c r="DE90" s="95"/>
      <c r="DF90" s="95"/>
      <c r="DG90" s="95"/>
      <c r="DH90" s="95"/>
      <c r="DI90" s="95"/>
      <c r="DJ90" s="95"/>
      <c r="DK90" s="95"/>
      <c r="DL90" s="95"/>
      <c r="DM90" s="95"/>
      <c r="DN90" s="95"/>
      <c r="DO90" s="95"/>
      <c r="DP90" s="95"/>
      <c r="DQ90" s="95"/>
      <c r="DR90" s="95"/>
      <c r="DS90" s="95"/>
      <c r="DT90" s="95"/>
      <c r="DU90" s="95"/>
      <c r="DV90" s="95"/>
      <c r="DW90" s="95"/>
      <c r="DX90" s="95"/>
      <c r="DY90" s="95"/>
      <c r="DZ90" s="95"/>
      <c r="EA90" s="95"/>
      <c r="EB90" s="95"/>
      <c r="EC90" s="95"/>
      <c r="ED90" s="95"/>
      <c r="EE90" s="95"/>
      <c r="EF90" s="95"/>
      <c r="EG90" s="95"/>
      <c r="EH90" s="95"/>
      <c r="EI90" s="95"/>
      <c r="EJ90" s="95"/>
      <c r="EK90" s="95"/>
      <c r="EL90" s="95"/>
      <c r="EM90" s="95"/>
      <c r="EN90" s="95"/>
      <c r="EO90" s="95"/>
      <c r="EP90" s="95"/>
      <c r="EQ90" s="95"/>
      <c r="ER90" s="95"/>
      <c r="ES90" s="95"/>
      <c r="ET90" s="95"/>
      <c r="EU90" s="95"/>
      <c r="EV90" s="95"/>
      <c r="EW90" s="95"/>
      <c r="EX90" s="95"/>
      <c r="EY90" s="95"/>
      <c r="EZ90" s="95"/>
      <c r="FA90" s="95"/>
      <c r="FB90" s="95"/>
      <c r="FC90" s="95"/>
      <c r="FD90" s="95"/>
      <c r="FE90" s="95"/>
      <c r="FF90" s="95"/>
      <c r="FG90" s="95"/>
      <c r="FH90" s="95"/>
      <c r="FI90" s="95"/>
      <c r="FJ90" s="95"/>
      <c r="FK90" s="95"/>
      <c r="FL90" s="95"/>
      <c r="FM90" s="95"/>
      <c r="FN90" s="95"/>
      <c r="FO90" s="95"/>
      <c r="FP90" s="95"/>
      <c r="FQ90" s="95"/>
      <c r="FR90" s="95"/>
      <c r="FS90" s="95"/>
      <c r="FT90" s="95"/>
      <c r="FU90" s="95"/>
      <c r="FV90" s="95"/>
      <c r="FW90" s="95"/>
      <c r="FX90" s="95"/>
      <c r="FY90" s="95"/>
      <c r="FZ90" s="95"/>
      <c r="GA90" s="95"/>
      <c r="GB90" s="95"/>
      <c r="GC90" s="95"/>
      <c r="GD90" s="95"/>
      <c r="GE90" s="95"/>
      <c r="GF90" s="95"/>
      <c r="GG90" s="95"/>
      <c r="GH90" s="95"/>
      <c r="GI90" s="95"/>
      <c r="GJ90" s="95"/>
      <c r="GK90" s="95"/>
      <c r="GL90" s="95"/>
      <c r="GM90" s="95"/>
      <c r="GN90" s="95"/>
      <c r="GO90" s="95"/>
      <c r="GP90" s="95"/>
      <c r="GQ90" s="95"/>
      <c r="GR90" s="95"/>
      <c r="GS90" s="95"/>
      <c r="GT90" s="95"/>
      <c r="GU90" s="95"/>
      <c r="GV90" s="95"/>
      <c r="GW90" s="95"/>
      <c r="GX90" s="95"/>
      <c r="GY90" s="95"/>
      <c r="GZ90" s="95"/>
      <c r="HA90" s="95"/>
      <c r="HB90" s="95"/>
      <c r="HC90" s="95"/>
      <c r="HD90" s="95"/>
      <c r="HE90" s="95"/>
      <c r="HF90" s="95"/>
      <c r="HG90" s="95"/>
      <c r="HH90" s="95"/>
      <c r="HI90" s="95"/>
      <c r="HJ90" s="95"/>
      <c r="HK90" s="95"/>
      <c r="HL90" s="95"/>
      <c r="HM90" s="95"/>
      <c r="HN90" s="95"/>
      <c r="HO90" s="95"/>
      <c r="HP90" s="95"/>
      <c r="HQ90" s="95"/>
      <c r="HR90" s="95"/>
      <c r="HS90" s="95"/>
      <c r="HT90" s="95"/>
      <c r="HU90" s="95"/>
      <c r="HV90" s="95"/>
      <c r="HW90" s="95"/>
    </row>
    <row r="91" spans="1:231" x14ac:dyDescent="0.15">
      <c r="CO91" s="171" t="str">
        <f t="shared" si="1"/>
        <v>08452:食堂又は喫茶店</v>
      </c>
      <c r="CP91" s="171" t="s">
        <v>360</v>
      </c>
      <c r="CQ91" s="171" t="s">
        <v>361</v>
      </c>
      <c r="CR91" s="95"/>
      <c r="CS91" s="95"/>
      <c r="CT91" s="95"/>
      <c r="CU91" s="95"/>
      <c r="CV91" s="95"/>
      <c r="CW91" s="95"/>
      <c r="CX91" s="95"/>
      <c r="CY91" s="95"/>
      <c r="CZ91" s="95"/>
      <c r="DA91" s="95"/>
      <c r="DB91" s="95"/>
      <c r="DC91" s="95"/>
      <c r="DD91" s="95"/>
      <c r="DE91" s="95"/>
      <c r="DF91" s="95"/>
      <c r="DG91" s="95"/>
      <c r="DH91" s="95"/>
      <c r="DI91" s="95"/>
      <c r="DJ91" s="95"/>
      <c r="DK91" s="95"/>
      <c r="DL91" s="95"/>
      <c r="DM91" s="95"/>
      <c r="DN91" s="95"/>
      <c r="DO91" s="95"/>
      <c r="DP91" s="95"/>
      <c r="DQ91" s="95"/>
      <c r="DR91" s="95"/>
      <c r="DS91" s="95"/>
      <c r="DT91" s="95"/>
      <c r="DU91" s="95"/>
      <c r="DV91" s="95"/>
      <c r="DW91" s="95"/>
      <c r="DX91" s="95"/>
      <c r="DY91" s="95"/>
      <c r="DZ91" s="95"/>
      <c r="EA91" s="95"/>
      <c r="EB91" s="95"/>
      <c r="EC91" s="95"/>
      <c r="ED91" s="95"/>
      <c r="EE91" s="95"/>
      <c r="EF91" s="95"/>
      <c r="EG91" s="95"/>
      <c r="EH91" s="95"/>
      <c r="EI91" s="95"/>
      <c r="EJ91" s="95"/>
      <c r="EK91" s="95"/>
      <c r="EL91" s="95"/>
      <c r="EM91" s="95"/>
      <c r="EN91" s="95"/>
      <c r="EO91" s="95"/>
      <c r="EP91" s="95"/>
      <c r="EQ91" s="95"/>
      <c r="ER91" s="95"/>
      <c r="ES91" s="95"/>
      <c r="ET91" s="95"/>
      <c r="EU91" s="95"/>
      <c r="EV91" s="95"/>
      <c r="EW91" s="95"/>
      <c r="EX91" s="95"/>
      <c r="EY91" s="95"/>
      <c r="EZ91" s="95"/>
      <c r="FA91" s="95"/>
      <c r="FB91" s="95"/>
      <c r="FC91" s="95"/>
      <c r="FD91" s="95"/>
      <c r="FE91" s="95"/>
      <c r="FF91" s="95"/>
      <c r="FG91" s="95"/>
      <c r="FH91" s="95"/>
      <c r="FI91" s="95"/>
      <c r="FJ91" s="95"/>
      <c r="FK91" s="95"/>
      <c r="FL91" s="95"/>
      <c r="FM91" s="95"/>
      <c r="FN91" s="95"/>
      <c r="FO91" s="95"/>
      <c r="FP91" s="95"/>
      <c r="FQ91" s="95"/>
      <c r="FR91" s="95"/>
      <c r="FS91" s="95"/>
      <c r="FT91" s="95"/>
      <c r="FU91" s="95"/>
      <c r="FV91" s="95"/>
      <c r="FW91" s="95"/>
      <c r="FX91" s="95"/>
      <c r="FY91" s="95"/>
      <c r="FZ91" s="95"/>
      <c r="GA91" s="95"/>
      <c r="GB91" s="95"/>
      <c r="GC91" s="95"/>
      <c r="GD91" s="95"/>
      <c r="GE91" s="95"/>
      <c r="GF91" s="95"/>
      <c r="GG91" s="95"/>
      <c r="GH91" s="95"/>
      <c r="GI91" s="95"/>
      <c r="GJ91" s="95"/>
      <c r="GK91" s="95"/>
      <c r="GL91" s="95"/>
      <c r="GM91" s="95"/>
      <c r="GN91" s="95"/>
      <c r="GO91" s="95"/>
      <c r="GP91" s="95"/>
      <c r="GQ91" s="95"/>
      <c r="GR91" s="95"/>
      <c r="GS91" s="95"/>
      <c r="GT91" s="95"/>
      <c r="GU91" s="95"/>
      <c r="GV91" s="95"/>
      <c r="GW91" s="95"/>
      <c r="GX91" s="95"/>
      <c r="GY91" s="95"/>
      <c r="GZ91" s="95"/>
      <c r="HA91" s="95"/>
      <c r="HB91" s="95"/>
      <c r="HC91" s="95"/>
      <c r="HD91" s="95"/>
      <c r="HE91" s="95"/>
      <c r="HF91" s="95"/>
      <c r="HG91" s="95"/>
      <c r="HH91" s="95"/>
      <c r="HI91" s="95"/>
      <c r="HJ91" s="95"/>
      <c r="HK91" s="95"/>
      <c r="HL91" s="95"/>
      <c r="HM91" s="95"/>
      <c r="HN91" s="95"/>
      <c r="HO91" s="95"/>
      <c r="HP91" s="95"/>
      <c r="HQ91" s="95"/>
      <c r="HR91" s="95"/>
      <c r="HS91" s="95"/>
      <c r="HT91" s="95"/>
      <c r="HU91" s="95"/>
      <c r="HV91" s="95"/>
      <c r="HW91" s="95"/>
    </row>
    <row r="92" spans="1:231" x14ac:dyDescent="0.15">
      <c r="CO92" s="171" t="str">
        <f t="shared" si="1"/>
        <v>08456:理髪店、美容院、クリーニング取次店、質屋、貸衣装屋、貸本屋その他これらに類するサービス業を営む店舗、洋服店、畳屋、建具屋、自転車店、家庭電気器具店その他これらに類するサービス業を営む店舗、自家販売のために食品製造業を営むパン屋、米屋、豆腐屋、菓子屋その他これらに類するもの、又は学習塾、華道教室、囲碁教室その他これらに類する施設</v>
      </c>
      <c r="CP92" s="171" t="s">
        <v>362</v>
      </c>
      <c r="CQ92" s="171" t="s">
        <v>548</v>
      </c>
      <c r="CR92" s="95"/>
      <c r="CS92" s="95"/>
      <c r="CT92" s="95"/>
      <c r="CU92" s="95"/>
      <c r="CV92" s="95"/>
      <c r="CW92" s="95"/>
      <c r="CX92" s="95"/>
      <c r="CY92" s="95"/>
      <c r="CZ92" s="95"/>
      <c r="DA92" s="95"/>
      <c r="DB92" s="95"/>
      <c r="DC92" s="95"/>
      <c r="DD92" s="95"/>
      <c r="DE92" s="95"/>
      <c r="DF92" s="95"/>
      <c r="DG92" s="95"/>
      <c r="DH92" s="95"/>
      <c r="DI92" s="95"/>
      <c r="DJ92" s="95"/>
      <c r="DK92" s="95"/>
      <c r="DL92" s="95"/>
      <c r="DM92" s="95"/>
      <c r="DN92" s="95"/>
      <c r="DO92" s="95"/>
      <c r="DP92" s="95"/>
      <c r="DQ92" s="95"/>
      <c r="DR92" s="95"/>
      <c r="DS92" s="95"/>
      <c r="DT92" s="95"/>
      <c r="DU92" s="95"/>
      <c r="DV92" s="95"/>
      <c r="DW92" s="95"/>
      <c r="DX92" s="95"/>
      <c r="DY92" s="95"/>
      <c r="DZ92" s="95"/>
      <c r="EA92" s="95"/>
      <c r="EB92" s="95"/>
      <c r="EC92" s="95"/>
      <c r="ED92" s="95"/>
      <c r="EE92" s="95"/>
      <c r="EF92" s="95"/>
      <c r="EG92" s="95"/>
      <c r="EH92" s="95"/>
      <c r="EI92" s="95"/>
      <c r="EJ92" s="95"/>
      <c r="EK92" s="95"/>
      <c r="EL92" s="95"/>
      <c r="EM92" s="95"/>
      <c r="EN92" s="95"/>
      <c r="EO92" s="95"/>
      <c r="EP92" s="95"/>
      <c r="EQ92" s="95"/>
      <c r="ER92" s="95"/>
      <c r="ES92" s="95"/>
      <c r="ET92" s="95"/>
      <c r="EU92" s="95"/>
      <c r="EV92" s="95"/>
      <c r="EW92" s="95"/>
      <c r="EX92" s="95"/>
      <c r="EY92" s="95"/>
      <c r="EZ92" s="95"/>
      <c r="FA92" s="95"/>
      <c r="FB92" s="95"/>
      <c r="FC92" s="95"/>
      <c r="FD92" s="95"/>
      <c r="FE92" s="95"/>
      <c r="FF92" s="95"/>
      <c r="FG92" s="95"/>
      <c r="FH92" s="95"/>
      <c r="FI92" s="95"/>
      <c r="FJ92" s="95"/>
      <c r="FK92" s="95"/>
      <c r="FL92" s="95"/>
      <c r="FM92" s="95"/>
      <c r="FN92" s="95"/>
      <c r="FO92" s="95"/>
      <c r="FP92" s="95"/>
      <c r="FQ92" s="95"/>
      <c r="FR92" s="95"/>
      <c r="FS92" s="95"/>
      <c r="FT92" s="95"/>
      <c r="FU92" s="95"/>
      <c r="FV92" s="95"/>
      <c r="FW92" s="95"/>
      <c r="FX92" s="95"/>
      <c r="FY92" s="95"/>
      <c r="FZ92" s="95"/>
      <c r="GA92" s="95"/>
      <c r="GB92" s="95"/>
      <c r="GC92" s="95"/>
      <c r="GD92" s="95"/>
      <c r="GE92" s="95"/>
      <c r="GF92" s="95"/>
      <c r="GG92" s="95"/>
      <c r="GH92" s="95"/>
      <c r="GI92" s="95"/>
      <c r="GJ92" s="95"/>
      <c r="GK92" s="95"/>
      <c r="GL92" s="95"/>
      <c r="GM92" s="95"/>
      <c r="GN92" s="95"/>
      <c r="GO92" s="95"/>
      <c r="GP92" s="95"/>
      <c r="GQ92" s="95"/>
      <c r="GR92" s="95"/>
      <c r="GS92" s="95"/>
      <c r="GT92" s="95"/>
      <c r="GU92" s="95"/>
      <c r="GV92" s="95"/>
      <c r="GW92" s="95"/>
      <c r="GX92" s="95"/>
      <c r="GY92" s="95"/>
      <c r="GZ92" s="95"/>
      <c r="HA92" s="95"/>
      <c r="HB92" s="95"/>
      <c r="HC92" s="95"/>
      <c r="HD92" s="95"/>
      <c r="HE92" s="95"/>
      <c r="HF92" s="95"/>
      <c r="HG92" s="95"/>
      <c r="HH92" s="95"/>
      <c r="HI92" s="95"/>
      <c r="HJ92" s="95"/>
      <c r="HK92" s="95"/>
      <c r="HL92" s="95"/>
      <c r="HM92" s="95"/>
      <c r="HN92" s="95"/>
      <c r="HO92" s="95"/>
      <c r="HP92" s="95"/>
      <c r="HQ92" s="95"/>
      <c r="HR92" s="95"/>
      <c r="HS92" s="95"/>
      <c r="HT92" s="95"/>
      <c r="HU92" s="95"/>
      <c r="HV92" s="95"/>
      <c r="HW92" s="95"/>
    </row>
    <row r="93" spans="1:231" x14ac:dyDescent="0.15">
      <c r="CO93" s="171" t="str">
        <f t="shared" si="1"/>
        <v>08458:銀行の支店、損害保険代理店、宅地建物取引業を営む店舗そのたこれらに類するサービス業を営む店舗</v>
      </c>
      <c r="CP93" s="171" t="s">
        <v>363</v>
      </c>
      <c r="CQ93" s="171" t="s">
        <v>364</v>
      </c>
      <c r="CR93" s="95"/>
      <c r="CS93" s="95"/>
      <c r="CT93" s="95"/>
      <c r="CU93" s="95"/>
      <c r="CV93" s="95"/>
      <c r="CW93" s="95"/>
      <c r="CX93" s="95"/>
      <c r="CY93" s="95"/>
      <c r="CZ93" s="95"/>
      <c r="DA93" s="95"/>
      <c r="DB93" s="95"/>
      <c r="DC93" s="95"/>
      <c r="DD93" s="95"/>
      <c r="DE93" s="95"/>
      <c r="DF93" s="95"/>
      <c r="DG93" s="95"/>
      <c r="DH93" s="95"/>
      <c r="DI93" s="95"/>
      <c r="DJ93" s="95"/>
      <c r="DK93" s="95"/>
      <c r="DL93" s="95"/>
      <c r="DM93" s="95"/>
      <c r="DN93" s="95"/>
      <c r="DO93" s="95"/>
      <c r="DP93" s="95"/>
      <c r="DQ93" s="95"/>
      <c r="DR93" s="95"/>
      <c r="DS93" s="95"/>
      <c r="DT93" s="95"/>
      <c r="DU93" s="95"/>
      <c r="DV93" s="95"/>
      <c r="DW93" s="95"/>
      <c r="DX93" s="95"/>
      <c r="DY93" s="95"/>
      <c r="DZ93" s="95"/>
      <c r="EA93" s="95"/>
      <c r="EB93" s="95"/>
      <c r="EC93" s="95"/>
      <c r="ED93" s="95"/>
      <c r="EE93" s="95"/>
      <c r="EF93" s="95"/>
      <c r="EG93" s="95"/>
      <c r="EH93" s="95"/>
      <c r="EI93" s="95"/>
      <c r="EJ93" s="95"/>
      <c r="EK93" s="95"/>
      <c r="EL93" s="95"/>
      <c r="EM93" s="95"/>
      <c r="EN93" s="95"/>
      <c r="EO93" s="95"/>
      <c r="EP93" s="95"/>
      <c r="EQ93" s="95"/>
      <c r="ER93" s="95"/>
      <c r="ES93" s="95"/>
      <c r="ET93" s="95"/>
      <c r="EU93" s="95"/>
      <c r="EV93" s="95"/>
      <c r="EW93" s="95"/>
      <c r="EX93" s="95"/>
      <c r="EY93" s="95"/>
      <c r="EZ93" s="95"/>
      <c r="FA93" s="95"/>
      <c r="FB93" s="95"/>
      <c r="FC93" s="95"/>
      <c r="FD93" s="95"/>
      <c r="FE93" s="95"/>
      <c r="FF93" s="95"/>
      <c r="FG93" s="95"/>
      <c r="FH93" s="95"/>
      <c r="FI93" s="95"/>
      <c r="FJ93" s="95"/>
      <c r="FK93" s="95"/>
      <c r="FL93" s="95"/>
      <c r="FM93" s="95"/>
      <c r="FN93" s="95"/>
      <c r="FO93" s="95"/>
      <c r="FP93" s="95"/>
      <c r="FQ93" s="95"/>
      <c r="FR93" s="95"/>
      <c r="FS93" s="95"/>
      <c r="FT93" s="95"/>
      <c r="FU93" s="95"/>
      <c r="FV93" s="95"/>
      <c r="FW93" s="95"/>
      <c r="FX93" s="95"/>
      <c r="FY93" s="95"/>
      <c r="FZ93" s="95"/>
      <c r="GA93" s="95"/>
      <c r="GB93" s="95"/>
      <c r="GC93" s="95"/>
      <c r="GD93" s="95"/>
      <c r="GE93" s="95"/>
      <c r="GF93" s="95"/>
      <c r="GG93" s="95"/>
      <c r="GH93" s="95"/>
      <c r="GI93" s="95"/>
      <c r="GJ93" s="95"/>
      <c r="GK93" s="95"/>
      <c r="GL93" s="95"/>
      <c r="GM93" s="95"/>
      <c r="GN93" s="95"/>
      <c r="GO93" s="95"/>
      <c r="GP93" s="95"/>
      <c r="GQ93" s="95"/>
      <c r="GR93" s="95"/>
      <c r="GS93" s="95"/>
      <c r="GT93" s="95"/>
      <c r="GU93" s="95"/>
      <c r="GV93" s="95"/>
      <c r="GW93" s="95"/>
      <c r="GX93" s="95"/>
      <c r="GY93" s="95"/>
      <c r="GZ93" s="95"/>
      <c r="HA93" s="95"/>
      <c r="HB93" s="95"/>
      <c r="HC93" s="95"/>
      <c r="HD93" s="95"/>
      <c r="HE93" s="95"/>
      <c r="HF93" s="95"/>
      <c r="HG93" s="95"/>
      <c r="HH93" s="95"/>
      <c r="HI93" s="95"/>
      <c r="HJ93" s="95"/>
      <c r="HK93" s="95"/>
      <c r="HL93" s="95"/>
      <c r="HM93" s="95"/>
      <c r="HN93" s="95"/>
      <c r="HO93" s="95"/>
      <c r="HP93" s="95"/>
      <c r="HQ93" s="95"/>
      <c r="HR93" s="95"/>
      <c r="HS93" s="95"/>
      <c r="HT93" s="95"/>
      <c r="HU93" s="95"/>
      <c r="HV93" s="95"/>
      <c r="HW93" s="95"/>
    </row>
    <row r="94" spans="1:231" x14ac:dyDescent="0.15">
      <c r="CO94" s="171" t="str">
        <f t="shared" si="1"/>
        <v>08460:物品販売業を営む店舗以外の店舗（前２項に掲げるものを除く。）</v>
      </c>
      <c r="CP94" s="171" t="s">
        <v>365</v>
      </c>
      <c r="CQ94" s="171" t="s">
        <v>546</v>
      </c>
      <c r="CR94" s="95"/>
      <c r="CS94" s="95"/>
      <c r="CT94" s="95"/>
      <c r="CU94" s="95"/>
      <c r="CV94" s="95"/>
      <c r="CW94" s="95"/>
      <c r="CX94" s="95"/>
      <c r="CY94" s="95"/>
      <c r="CZ94" s="95"/>
      <c r="DA94" s="95"/>
      <c r="DB94" s="95"/>
      <c r="DC94" s="95"/>
      <c r="DD94" s="95"/>
      <c r="DE94" s="95"/>
      <c r="DF94" s="95"/>
      <c r="DG94" s="95"/>
      <c r="DH94" s="95"/>
      <c r="DI94" s="95"/>
      <c r="DJ94" s="95"/>
      <c r="DK94" s="95"/>
      <c r="DL94" s="95"/>
      <c r="DM94" s="95"/>
      <c r="DN94" s="95"/>
      <c r="DO94" s="95"/>
      <c r="DP94" s="95"/>
      <c r="DQ94" s="95"/>
      <c r="DR94" s="95"/>
      <c r="DS94" s="95"/>
      <c r="DT94" s="95"/>
      <c r="DU94" s="95"/>
      <c r="DV94" s="95"/>
      <c r="DW94" s="95"/>
      <c r="DX94" s="95"/>
      <c r="DY94" s="95"/>
      <c r="DZ94" s="95"/>
      <c r="EA94" s="95"/>
      <c r="EB94" s="95"/>
      <c r="EC94" s="95"/>
      <c r="ED94" s="95"/>
      <c r="EE94" s="95"/>
      <c r="EF94" s="95"/>
      <c r="EG94" s="95"/>
      <c r="EH94" s="95"/>
      <c r="EI94" s="95"/>
      <c r="EJ94" s="95"/>
      <c r="EK94" s="95"/>
      <c r="EL94" s="95"/>
      <c r="EM94" s="95"/>
      <c r="EN94" s="95"/>
      <c r="EO94" s="95"/>
      <c r="EP94" s="95"/>
      <c r="EQ94" s="95"/>
      <c r="ER94" s="95"/>
      <c r="ES94" s="95"/>
      <c r="ET94" s="95"/>
      <c r="EU94" s="95"/>
      <c r="EV94" s="95"/>
      <c r="EW94" s="95"/>
      <c r="EX94" s="95"/>
      <c r="EY94" s="95"/>
      <c r="EZ94" s="95"/>
      <c r="FA94" s="95"/>
      <c r="FB94" s="95"/>
      <c r="FC94" s="95"/>
      <c r="FD94" s="95"/>
      <c r="FE94" s="95"/>
      <c r="FF94" s="95"/>
      <c r="FG94" s="95"/>
      <c r="FH94" s="95"/>
      <c r="FI94" s="95"/>
      <c r="FJ94" s="95"/>
      <c r="FK94" s="95"/>
      <c r="FL94" s="95"/>
      <c r="FM94" s="95"/>
      <c r="FN94" s="95"/>
      <c r="FO94" s="95"/>
      <c r="FP94" s="95"/>
      <c r="FQ94" s="95"/>
      <c r="FR94" s="95"/>
      <c r="FS94" s="95"/>
      <c r="FT94" s="95"/>
      <c r="FU94" s="95"/>
      <c r="FV94" s="95"/>
      <c r="FW94" s="95"/>
      <c r="FX94" s="95"/>
      <c r="FY94" s="95"/>
      <c r="FZ94" s="95"/>
      <c r="GA94" s="95"/>
      <c r="GB94" s="95"/>
      <c r="GC94" s="95"/>
      <c r="GD94" s="95"/>
      <c r="GE94" s="95"/>
      <c r="GF94" s="95"/>
      <c r="GG94" s="95"/>
      <c r="GH94" s="95"/>
      <c r="GI94" s="95"/>
      <c r="GJ94" s="95"/>
      <c r="GK94" s="95"/>
      <c r="GL94" s="95"/>
      <c r="GM94" s="95"/>
      <c r="GN94" s="95"/>
      <c r="GO94" s="95"/>
      <c r="GP94" s="95"/>
      <c r="GQ94" s="95"/>
      <c r="GR94" s="95"/>
      <c r="GS94" s="95"/>
      <c r="GT94" s="95"/>
      <c r="GU94" s="95"/>
      <c r="GV94" s="95"/>
      <c r="GW94" s="95"/>
      <c r="GX94" s="95"/>
      <c r="GY94" s="95"/>
      <c r="GZ94" s="95"/>
      <c r="HA94" s="95"/>
      <c r="HB94" s="95"/>
      <c r="HC94" s="95"/>
      <c r="HD94" s="95"/>
      <c r="HE94" s="95"/>
      <c r="HF94" s="95"/>
      <c r="HG94" s="95"/>
      <c r="HH94" s="95"/>
      <c r="HI94" s="95"/>
      <c r="HJ94" s="95"/>
      <c r="HK94" s="95"/>
      <c r="HL94" s="95"/>
      <c r="HM94" s="95"/>
      <c r="HN94" s="95"/>
      <c r="HO94" s="95"/>
      <c r="HP94" s="95"/>
      <c r="HQ94" s="95"/>
      <c r="HR94" s="95"/>
      <c r="HS94" s="95"/>
      <c r="HT94" s="95"/>
      <c r="HU94" s="95"/>
      <c r="HV94" s="95"/>
      <c r="HW94" s="95"/>
    </row>
    <row r="95" spans="1:231" x14ac:dyDescent="0.15">
      <c r="CO95" s="171" t="str">
        <f t="shared" si="1"/>
        <v>08470:事務所</v>
      </c>
      <c r="CP95" s="171" t="s">
        <v>366</v>
      </c>
      <c r="CQ95" s="171" t="s">
        <v>367</v>
      </c>
      <c r="CR95" s="95"/>
      <c r="CS95" s="95"/>
      <c r="CT95" s="95"/>
      <c r="CU95" s="95"/>
      <c r="CV95" s="95"/>
      <c r="CW95" s="95"/>
      <c r="CX95" s="95"/>
      <c r="CY95" s="95"/>
      <c r="CZ95" s="95"/>
      <c r="DA95" s="95"/>
      <c r="DB95" s="95"/>
      <c r="DC95" s="95"/>
      <c r="DD95" s="95"/>
      <c r="DE95" s="95"/>
      <c r="DF95" s="95"/>
      <c r="DG95" s="95"/>
      <c r="DH95" s="95"/>
      <c r="DI95" s="95"/>
      <c r="DJ95" s="95"/>
      <c r="DK95" s="95"/>
      <c r="DL95" s="95"/>
      <c r="DM95" s="95"/>
      <c r="DN95" s="95"/>
      <c r="DO95" s="95"/>
      <c r="DP95" s="95"/>
      <c r="DQ95" s="95"/>
      <c r="DR95" s="95"/>
      <c r="DS95" s="95"/>
      <c r="DT95" s="95"/>
      <c r="DU95" s="95"/>
      <c r="DV95" s="95"/>
      <c r="DW95" s="95"/>
      <c r="DX95" s="95"/>
      <c r="DY95" s="95"/>
      <c r="DZ95" s="95"/>
      <c r="EA95" s="95"/>
      <c r="EB95" s="95"/>
      <c r="EC95" s="95"/>
      <c r="ED95" s="95"/>
      <c r="EE95" s="95"/>
      <c r="EF95" s="95"/>
      <c r="EG95" s="95"/>
      <c r="EH95" s="95"/>
      <c r="EI95" s="95"/>
      <c r="EJ95" s="95"/>
      <c r="EK95" s="95"/>
      <c r="EL95" s="95"/>
      <c r="EM95" s="95"/>
      <c r="EN95" s="95"/>
      <c r="EO95" s="95"/>
      <c r="EP95" s="95"/>
      <c r="EQ95" s="95"/>
      <c r="ER95" s="95"/>
      <c r="ES95" s="95"/>
      <c r="ET95" s="95"/>
      <c r="EU95" s="95"/>
      <c r="EV95" s="95"/>
      <c r="EW95" s="95"/>
      <c r="EX95" s="95"/>
      <c r="EY95" s="95"/>
      <c r="EZ95" s="95"/>
      <c r="FA95" s="95"/>
      <c r="FB95" s="95"/>
      <c r="FC95" s="95"/>
      <c r="FD95" s="95"/>
      <c r="FE95" s="95"/>
      <c r="FF95" s="95"/>
      <c r="FG95" s="95"/>
      <c r="FH95" s="95"/>
      <c r="FI95" s="95"/>
      <c r="FJ95" s="95"/>
      <c r="FK95" s="95"/>
      <c r="FL95" s="95"/>
      <c r="FM95" s="95"/>
      <c r="FN95" s="95"/>
      <c r="FO95" s="95"/>
      <c r="FP95" s="95"/>
      <c r="FQ95" s="95"/>
      <c r="FR95" s="95"/>
      <c r="FS95" s="95"/>
      <c r="FT95" s="95"/>
      <c r="FU95" s="95"/>
      <c r="FV95" s="95"/>
      <c r="FW95" s="95"/>
      <c r="FX95" s="95"/>
      <c r="FY95" s="95"/>
      <c r="FZ95" s="95"/>
      <c r="GA95" s="95"/>
      <c r="GB95" s="95"/>
      <c r="GC95" s="95"/>
      <c r="GD95" s="95"/>
      <c r="GE95" s="95"/>
      <c r="GF95" s="95"/>
      <c r="GG95" s="95"/>
      <c r="GH95" s="95"/>
      <c r="GI95" s="95"/>
      <c r="GJ95" s="95"/>
      <c r="GK95" s="95"/>
      <c r="GL95" s="95"/>
      <c r="GM95" s="95"/>
      <c r="GN95" s="95"/>
      <c r="GO95" s="95"/>
      <c r="GP95" s="95"/>
      <c r="GQ95" s="95"/>
      <c r="GR95" s="95"/>
      <c r="GS95" s="95"/>
      <c r="GT95" s="95"/>
      <c r="GU95" s="95"/>
      <c r="GV95" s="95"/>
      <c r="GW95" s="95"/>
      <c r="GX95" s="95"/>
      <c r="GY95" s="95"/>
      <c r="GZ95" s="95"/>
      <c r="HA95" s="95"/>
      <c r="HB95" s="95"/>
      <c r="HC95" s="95"/>
      <c r="HD95" s="95"/>
      <c r="HE95" s="95"/>
      <c r="HF95" s="95"/>
      <c r="HG95" s="95"/>
      <c r="HH95" s="95"/>
      <c r="HI95" s="95"/>
      <c r="HJ95" s="95"/>
      <c r="HK95" s="95"/>
      <c r="HL95" s="95"/>
      <c r="HM95" s="95"/>
      <c r="HN95" s="95"/>
      <c r="HO95" s="95"/>
      <c r="HP95" s="95"/>
      <c r="HQ95" s="95"/>
      <c r="HR95" s="95"/>
      <c r="HS95" s="95"/>
      <c r="HT95" s="95"/>
      <c r="HU95" s="95"/>
      <c r="HV95" s="95"/>
      <c r="HW95" s="95"/>
    </row>
    <row r="96" spans="1:231" x14ac:dyDescent="0.15">
      <c r="CO96" s="171" t="str">
        <f t="shared" si="1"/>
        <v>08480:映画スタジオ又はテレビスタジオ</v>
      </c>
      <c r="CP96" s="171" t="s">
        <v>368</v>
      </c>
      <c r="CQ96" s="171" t="s">
        <v>369</v>
      </c>
      <c r="CR96" s="95"/>
      <c r="CS96" s="95"/>
      <c r="CT96" s="95"/>
      <c r="CU96" s="95"/>
      <c r="CV96" s="95"/>
      <c r="CW96" s="95"/>
      <c r="CX96" s="95"/>
      <c r="CY96" s="95"/>
      <c r="CZ96" s="95"/>
      <c r="DA96" s="95"/>
      <c r="DB96" s="95"/>
      <c r="DC96" s="95"/>
      <c r="DD96" s="95"/>
      <c r="DE96" s="95"/>
      <c r="DF96" s="95"/>
      <c r="DG96" s="95"/>
      <c r="DH96" s="95"/>
      <c r="DI96" s="95"/>
      <c r="DJ96" s="95"/>
      <c r="DK96" s="95"/>
      <c r="DL96" s="95"/>
      <c r="DM96" s="95"/>
      <c r="DN96" s="95"/>
      <c r="DO96" s="95"/>
      <c r="DP96" s="95"/>
      <c r="DQ96" s="95"/>
      <c r="DR96" s="95"/>
      <c r="DS96" s="95"/>
      <c r="DT96" s="95"/>
      <c r="DU96" s="95"/>
      <c r="DV96" s="95"/>
      <c r="DW96" s="95"/>
      <c r="DX96" s="95"/>
      <c r="DY96" s="95"/>
      <c r="DZ96" s="95"/>
      <c r="EA96" s="95"/>
      <c r="EB96" s="95"/>
      <c r="EC96" s="95"/>
      <c r="ED96" s="95"/>
      <c r="EE96" s="95"/>
      <c r="EF96" s="95"/>
      <c r="EG96" s="95"/>
      <c r="EH96" s="95"/>
      <c r="EI96" s="95"/>
      <c r="EJ96" s="95"/>
      <c r="EK96" s="95"/>
      <c r="EL96" s="95"/>
      <c r="EM96" s="95"/>
      <c r="EN96" s="95"/>
      <c r="EO96" s="95"/>
      <c r="EP96" s="95"/>
      <c r="EQ96" s="95"/>
      <c r="ER96" s="95"/>
      <c r="ES96" s="95"/>
      <c r="ET96" s="95"/>
      <c r="EU96" s="95"/>
      <c r="EV96" s="95"/>
      <c r="EW96" s="95"/>
      <c r="EX96" s="95"/>
      <c r="EY96" s="95"/>
      <c r="EZ96" s="95"/>
      <c r="FA96" s="95"/>
      <c r="FB96" s="95"/>
      <c r="FC96" s="95"/>
      <c r="FD96" s="95"/>
      <c r="FE96" s="95"/>
      <c r="FF96" s="95"/>
      <c r="FG96" s="95"/>
      <c r="FH96" s="95"/>
      <c r="FI96" s="95"/>
      <c r="FJ96" s="95"/>
      <c r="FK96" s="95"/>
      <c r="FL96" s="95"/>
      <c r="FM96" s="95"/>
      <c r="FN96" s="95"/>
      <c r="FO96" s="95"/>
      <c r="FP96" s="95"/>
      <c r="FQ96" s="95"/>
      <c r="FR96" s="95"/>
      <c r="FS96" s="95"/>
      <c r="FT96" s="95"/>
      <c r="FU96" s="95"/>
      <c r="FV96" s="95"/>
      <c r="FW96" s="95"/>
      <c r="FX96" s="95"/>
      <c r="FY96" s="95"/>
      <c r="FZ96" s="95"/>
      <c r="GA96" s="95"/>
      <c r="GB96" s="95"/>
      <c r="GC96" s="95"/>
      <c r="GD96" s="95"/>
      <c r="GE96" s="95"/>
      <c r="GF96" s="95"/>
      <c r="GG96" s="95"/>
      <c r="GH96" s="95"/>
      <c r="GI96" s="95"/>
      <c r="GJ96" s="95"/>
      <c r="GK96" s="95"/>
      <c r="GL96" s="95"/>
      <c r="GM96" s="95"/>
      <c r="GN96" s="95"/>
      <c r="GO96" s="95"/>
      <c r="GP96" s="95"/>
      <c r="GQ96" s="95"/>
      <c r="GR96" s="95"/>
      <c r="GS96" s="95"/>
      <c r="GT96" s="95"/>
      <c r="GU96" s="95"/>
      <c r="GV96" s="95"/>
      <c r="GW96" s="95"/>
      <c r="GX96" s="95"/>
      <c r="GY96" s="95"/>
      <c r="GZ96" s="95"/>
      <c r="HA96" s="95"/>
      <c r="HB96" s="95"/>
      <c r="HC96" s="95"/>
      <c r="HD96" s="95"/>
      <c r="HE96" s="95"/>
      <c r="HF96" s="95"/>
      <c r="HG96" s="95"/>
      <c r="HH96" s="95"/>
      <c r="HI96" s="95"/>
      <c r="HJ96" s="95"/>
      <c r="HK96" s="95"/>
      <c r="HL96" s="95"/>
      <c r="HM96" s="95"/>
      <c r="HN96" s="95"/>
      <c r="HO96" s="95"/>
      <c r="HP96" s="95"/>
      <c r="HQ96" s="95"/>
      <c r="HR96" s="95"/>
      <c r="HS96" s="95"/>
      <c r="HT96" s="95"/>
      <c r="HU96" s="95"/>
      <c r="HV96" s="95"/>
      <c r="HW96" s="95"/>
    </row>
    <row r="97" spans="93:231" x14ac:dyDescent="0.15">
      <c r="CO97" s="171" t="str">
        <f t="shared" si="1"/>
        <v>08490:自動車車庫</v>
      </c>
      <c r="CP97" s="171" t="s">
        <v>370</v>
      </c>
      <c r="CQ97" s="171" t="s">
        <v>371</v>
      </c>
      <c r="CR97" s="95"/>
      <c r="CS97" s="95"/>
      <c r="CT97" s="95"/>
      <c r="CU97" s="95"/>
      <c r="CV97" s="95"/>
      <c r="CW97" s="95"/>
      <c r="CX97" s="95"/>
      <c r="CY97" s="95"/>
      <c r="CZ97" s="95"/>
      <c r="DA97" s="95"/>
      <c r="DB97" s="95"/>
      <c r="DC97" s="95"/>
      <c r="DD97" s="95"/>
      <c r="DE97" s="95"/>
      <c r="DF97" s="95"/>
      <c r="DG97" s="95"/>
      <c r="DH97" s="95"/>
      <c r="DI97" s="95"/>
      <c r="DJ97" s="95"/>
      <c r="DK97" s="95"/>
      <c r="DL97" s="95"/>
      <c r="DM97" s="95"/>
      <c r="DN97" s="95"/>
      <c r="DO97" s="95"/>
      <c r="DP97" s="95"/>
      <c r="DQ97" s="95"/>
      <c r="DR97" s="95"/>
      <c r="DS97" s="95"/>
      <c r="DT97" s="95"/>
      <c r="DU97" s="95"/>
      <c r="DV97" s="95"/>
      <c r="DW97" s="95"/>
      <c r="DX97" s="95"/>
      <c r="DY97" s="95"/>
      <c r="DZ97" s="95"/>
      <c r="EA97" s="95"/>
      <c r="EB97" s="95"/>
      <c r="EC97" s="95"/>
      <c r="ED97" s="95"/>
      <c r="EE97" s="95"/>
      <c r="EF97" s="95"/>
      <c r="EG97" s="95"/>
      <c r="EH97" s="95"/>
      <c r="EI97" s="95"/>
      <c r="EJ97" s="95"/>
      <c r="EK97" s="95"/>
      <c r="EL97" s="95"/>
      <c r="EM97" s="95"/>
      <c r="EN97" s="95"/>
      <c r="EO97" s="95"/>
      <c r="EP97" s="95"/>
      <c r="EQ97" s="95"/>
      <c r="ER97" s="95"/>
      <c r="ES97" s="95"/>
      <c r="ET97" s="95"/>
      <c r="EU97" s="95"/>
      <c r="EV97" s="95"/>
      <c r="EW97" s="95"/>
      <c r="EX97" s="95"/>
      <c r="EY97" s="95"/>
      <c r="EZ97" s="95"/>
      <c r="FA97" s="95"/>
      <c r="FB97" s="95"/>
      <c r="FC97" s="95"/>
      <c r="FD97" s="95"/>
      <c r="FE97" s="95"/>
      <c r="FF97" s="95"/>
      <c r="FG97" s="95"/>
      <c r="FH97" s="95"/>
      <c r="FI97" s="95"/>
      <c r="FJ97" s="95"/>
      <c r="FK97" s="95"/>
      <c r="FL97" s="95"/>
      <c r="FM97" s="95"/>
      <c r="FN97" s="95"/>
      <c r="FO97" s="95"/>
      <c r="FP97" s="95"/>
      <c r="FQ97" s="95"/>
      <c r="FR97" s="95"/>
      <c r="FS97" s="95"/>
      <c r="FT97" s="95"/>
      <c r="FU97" s="95"/>
      <c r="FV97" s="95"/>
      <c r="FW97" s="95"/>
      <c r="FX97" s="95"/>
      <c r="FY97" s="95"/>
      <c r="FZ97" s="95"/>
      <c r="GA97" s="95"/>
      <c r="GB97" s="95"/>
      <c r="GC97" s="95"/>
      <c r="GD97" s="95"/>
      <c r="GE97" s="95"/>
      <c r="GF97" s="95"/>
      <c r="GG97" s="95"/>
      <c r="GH97" s="95"/>
      <c r="GI97" s="95"/>
      <c r="GJ97" s="95"/>
      <c r="GK97" s="95"/>
      <c r="GL97" s="95"/>
      <c r="GM97" s="95"/>
      <c r="GN97" s="95"/>
      <c r="GO97" s="95"/>
      <c r="GP97" s="95"/>
      <c r="GQ97" s="95"/>
      <c r="GR97" s="95"/>
      <c r="GS97" s="95"/>
      <c r="GT97" s="95"/>
      <c r="GU97" s="95"/>
      <c r="GV97" s="95"/>
      <c r="GW97" s="95"/>
      <c r="GX97" s="95"/>
      <c r="GY97" s="95"/>
      <c r="GZ97" s="95"/>
      <c r="HA97" s="95"/>
      <c r="HB97" s="95"/>
      <c r="HC97" s="95"/>
      <c r="HD97" s="95"/>
      <c r="HE97" s="95"/>
      <c r="HF97" s="95"/>
      <c r="HG97" s="95"/>
      <c r="HH97" s="95"/>
      <c r="HI97" s="95"/>
      <c r="HJ97" s="95"/>
      <c r="HK97" s="95"/>
      <c r="HL97" s="95"/>
      <c r="HM97" s="95"/>
      <c r="HN97" s="95"/>
      <c r="HO97" s="95"/>
      <c r="HP97" s="95"/>
      <c r="HQ97" s="95"/>
      <c r="HR97" s="95"/>
      <c r="HS97" s="95"/>
      <c r="HT97" s="95"/>
      <c r="HU97" s="95"/>
      <c r="HV97" s="95"/>
      <c r="HW97" s="95"/>
    </row>
    <row r="98" spans="93:231" x14ac:dyDescent="0.15">
      <c r="CO98" s="171" t="str">
        <f t="shared" si="1"/>
        <v>08500:自転車駐車場</v>
      </c>
      <c r="CP98" s="171" t="s">
        <v>372</v>
      </c>
      <c r="CQ98" s="171" t="s">
        <v>373</v>
      </c>
      <c r="CR98" s="95"/>
      <c r="CS98" s="95"/>
      <c r="CT98" s="95"/>
      <c r="CU98" s="95"/>
      <c r="CV98" s="95"/>
      <c r="CW98" s="95"/>
      <c r="CX98" s="95"/>
      <c r="CY98" s="95"/>
      <c r="CZ98" s="95"/>
      <c r="DA98" s="95"/>
      <c r="DB98" s="95"/>
      <c r="DC98" s="95"/>
      <c r="DD98" s="95"/>
      <c r="DE98" s="95"/>
      <c r="DF98" s="95"/>
      <c r="DG98" s="95"/>
      <c r="DH98" s="95"/>
      <c r="DI98" s="95"/>
      <c r="DJ98" s="95"/>
      <c r="DK98" s="95"/>
      <c r="DL98" s="95"/>
      <c r="DM98" s="95"/>
      <c r="DN98" s="95"/>
      <c r="DO98" s="95"/>
      <c r="DP98" s="95"/>
      <c r="DQ98" s="95"/>
      <c r="DR98" s="95"/>
      <c r="DS98" s="95"/>
      <c r="DT98" s="95"/>
      <c r="DU98" s="95"/>
      <c r="DV98" s="95"/>
      <c r="DW98" s="95"/>
      <c r="DX98" s="95"/>
      <c r="DY98" s="95"/>
      <c r="DZ98" s="95"/>
      <c r="EA98" s="95"/>
      <c r="EB98" s="95"/>
      <c r="EC98" s="95"/>
      <c r="ED98" s="95"/>
      <c r="EE98" s="95"/>
      <c r="EF98" s="95"/>
      <c r="EG98" s="95"/>
      <c r="EH98" s="95"/>
      <c r="EI98" s="95"/>
      <c r="EJ98" s="95"/>
      <c r="EK98" s="95"/>
      <c r="EL98" s="95"/>
      <c r="EM98" s="95"/>
      <c r="EN98" s="95"/>
      <c r="EO98" s="95"/>
      <c r="EP98" s="95"/>
      <c r="EQ98" s="95"/>
      <c r="ER98" s="95"/>
      <c r="ES98" s="95"/>
      <c r="ET98" s="95"/>
      <c r="EU98" s="95"/>
      <c r="EV98" s="95"/>
      <c r="EW98" s="95"/>
      <c r="EX98" s="95"/>
      <c r="EY98" s="95"/>
      <c r="EZ98" s="95"/>
      <c r="FA98" s="95"/>
      <c r="FB98" s="95"/>
      <c r="FC98" s="95"/>
      <c r="FD98" s="95"/>
      <c r="FE98" s="95"/>
      <c r="FF98" s="95"/>
      <c r="FG98" s="95"/>
      <c r="FH98" s="95"/>
      <c r="FI98" s="95"/>
      <c r="FJ98" s="95"/>
      <c r="FK98" s="95"/>
      <c r="FL98" s="95"/>
      <c r="FM98" s="95"/>
      <c r="FN98" s="95"/>
      <c r="FO98" s="95"/>
      <c r="FP98" s="95"/>
      <c r="FQ98" s="95"/>
      <c r="FR98" s="95"/>
      <c r="FS98" s="95"/>
      <c r="FT98" s="95"/>
      <c r="FU98" s="95"/>
      <c r="FV98" s="95"/>
      <c r="FW98" s="95"/>
      <c r="FX98" s="95"/>
      <c r="FY98" s="95"/>
      <c r="FZ98" s="95"/>
      <c r="GA98" s="95"/>
      <c r="GB98" s="95"/>
      <c r="GC98" s="95"/>
      <c r="GD98" s="95"/>
      <c r="GE98" s="95"/>
      <c r="GF98" s="95"/>
      <c r="GG98" s="95"/>
      <c r="GH98" s="95"/>
      <c r="GI98" s="95"/>
      <c r="GJ98" s="95"/>
      <c r="GK98" s="95"/>
      <c r="GL98" s="95"/>
      <c r="GM98" s="95"/>
      <c r="GN98" s="95"/>
      <c r="GO98" s="95"/>
      <c r="GP98" s="95"/>
      <c r="GQ98" s="95"/>
      <c r="GR98" s="95"/>
      <c r="GS98" s="95"/>
      <c r="GT98" s="95"/>
      <c r="GU98" s="95"/>
      <c r="GV98" s="95"/>
      <c r="GW98" s="95"/>
      <c r="GX98" s="95"/>
      <c r="GY98" s="95"/>
      <c r="GZ98" s="95"/>
      <c r="HA98" s="95"/>
      <c r="HB98" s="95"/>
      <c r="HC98" s="95"/>
      <c r="HD98" s="95"/>
      <c r="HE98" s="95"/>
      <c r="HF98" s="95"/>
      <c r="HG98" s="95"/>
      <c r="HH98" s="95"/>
      <c r="HI98" s="95"/>
      <c r="HJ98" s="95"/>
      <c r="HK98" s="95"/>
      <c r="HL98" s="95"/>
      <c r="HM98" s="95"/>
      <c r="HN98" s="95"/>
      <c r="HO98" s="95"/>
      <c r="HP98" s="95"/>
      <c r="HQ98" s="95"/>
      <c r="HR98" s="95"/>
      <c r="HS98" s="95"/>
      <c r="HT98" s="95"/>
      <c r="HU98" s="95"/>
      <c r="HV98" s="95"/>
      <c r="HW98" s="95"/>
    </row>
    <row r="99" spans="93:231" x14ac:dyDescent="0.15">
      <c r="CO99" s="171" t="str">
        <f t="shared" si="1"/>
        <v>08510:倉庫業を営む倉庫</v>
      </c>
      <c r="CP99" s="171" t="s">
        <v>374</v>
      </c>
      <c r="CQ99" s="171" t="s">
        <v>375</v>
      </c>
      <c r="CR99" s="95"/>
      <c r="CS99" s="95"/>
      <c r="CT99" s="95"/>
      <c r="CU99" s="95"/>
      <c r="CV99" s="95"/>
      <c r="CW99" s="95"/>
      <c r="CX99" s="95"/>
      <c r="CY99" s="95"/>
      <c r="CZ99" s="95"/>
      <c r="DA99" s="95"/>
      <c r="DB99" s="95"/>
      <c r="DC99" s="95"/>
      <c r="DD99" s="95"/>
      <c r="DE99" s="95"/>
      <c r="DF99" s="95"/>
      <c r="DG99" s="95"/>
      <c r="DH99" s="95"/>
      <c r="DI99" s="95"/>
      <c r="DJ99" s="95"/>
      <c r="DK99" s="95"/>
      <c r="DL99" s="95"/>
      <c r="DM99" s="95"/>
      <c r="DN99" s="95"/>
      <c r="DO99" s="95"/>
      <c r="DP99" s="95"/>
      <c r="DQ99" s="95"/>
      <c r="DR99" s="95"/>
      <c r="DS99" s="95"/>
      <c r="DT99" s="95"/>
      <c r="DU99" s="95"/>
      <c r="DV99" s="95"/>
      <c r="DW99" s="95"/>
      <c r="DX99" s="95"/>
      <c r="DY99" s="95"/>
      <c r="DZ99" s="95"/>
      <c r="EA99" s="95"/>
      <c r="EB99" s="95"/>
      <c r="EC99" s="95"/>
      <c r="ED99" s="95"/>
      <c r="EE99" s="95"/>
      <c r="EF99" s="95"/>
      <c r="EG99" s="95"/>
      <c r="EH99" s="95"/>
      <c r="EI99" s="95"/>
      <c r="EJ99" s="95"/>
      <c r="EK99" s="95"/>
      <c r="EL99" s="95"/>
      <c r="EM99" s="95"/>
      <c r="EN99" s="95"/>
      <c r="EO99" s="95"/>
      <c r="EP99" s="95"/>
      <c r="EQ99" s="95"/>
      <c r="ER99" s="95"/>
      <c r="ES99" s="95"/>
      <c r="ET99" s="95"/>
      <c r="EU99" s="95"/>
      <c r="EV99" s="95"/>
      <c r="EW99" s="95"/>
      <c r="EX99" s="95"/>
      <c r="EY99" s="95"/>
      <c r="EZ99" s="95"/>
      <c r="FA99" s="95"/>
      <c r="FB99" s="95"/>
      <c r="FC99" s="95"/>
      <c r="FD99" s="95"/>
      <c r="FE99" s="95"/>
      <c r="FF99" s="95"/>
      <c r="FG99" s="95"/>
      <c r="FH99" s="95"/>
      <c r="FI99" s="95"/>
      <c r="FJ99" s="95"/>
      <c r="FK99" s="95"/>
      <c r="FL99" s="95"/>
      <c r="FM99" s="95"/>
      <c r="FN99" s="95"/>
      <c r="FO99" s="95"/>
      <c r="FP99" s="95"/>
      <c r="FQ99" s="95"/>
      <c r="FR99" s="95"/>
      <c r="FS99" s="95"/>
      <c r="FT99" s="95"/>
      <c r="FU99" s="95"/>
      <c r="FV99" s="95"/>
      <c r="FW99" s="95"/>
      <c r="FX99" s="95"/>
      <c r="FY99" s="95"/>
      <c r="FZ99" s="95"/>
      <c r="GA99" s="95"/>
      <c r="GB99" s="95"/>
      <c r="GC99" s="95"/>
      <c r="GD99" s="95"/>
      <c r="GE99" s="95"/>
      <c r="GF99" s="95"/>
      <c r="GG99" s="95"/>
      <c r="GH99" s="95"/>
      <c r="GI99" s="95"/>
      <c r="GJ99" s="95"/>
      <c r="GK99" s="95"/>
      <c r="GL99" s="95"/>
      <c r="GM99" s="95"/>
      <c r="GN99" s="95"/>
      <c r="GO99" s="95"/>
      <c r="GP99" s="95"/>
      <c r="GQ99" s="95"/>
      <c r="GR99" s="95"/>
      <c r="GS99" s="95"/>
      <c r="GT99" s="95"/>
      <c r="GU99" s="95"/>
      <c r="GV99" s="95"/>
      <c r="GW99" s="95"/>
      <c r="GX99" s="95"/>
      <c r="GY99" s="95"/>
      <c r="GZ99" s="95"/>
      <c r="HA99" s="95"/>
      <c r="HB99" s="95"/>
      <c r="HC99" s="95"/>
      <c r="HD99" s="95"/>
      <c r="HE99" s="95"/>
      <c r="HF99" s="95"/>
      <c r="HG99" s="95"/>
      <c r="HH99" s="95"/>
      <c r="HI99" s="95"/>
      <c r="HJ99" s="95"/>
      <c r="HK99" s="95"/>
      <c r="HL99" s="95"/>
      <c r="HM99" s="95"/>
      <c r="HN99" s="95"/>
      <c r="HO99" s="95"/>
      <c r="HP99" s="95"/>
      <c r="HQ99" s="95"/>
      <c r="HR99" s="95"/>
      <c r="HS99" s="95"/>
      <c r="HT99" s="95"/>
      <c r="HU99" s="95"/>
      <c r="HV99" s="95"/>
      <c r="HW99" s="95"/>
    </row>
    <row r="100" spans="93:231" x14ac:dyDescent="0.15">
      <c r="CO100" s="171" t="str">
        <f t="shared" si="1"/>
        <v>08520:倉庫業を営まない倉庫</v>
      </c>
      <c r="CP100" s="171" t="s">
        <v>376</v>
      </c>
      <c r="CQ100" s="171" t="s">
        <v>377</v>
      </c>
      <c r="CR100" s="95"/>
      <c r="CS100" s="95"/>
      <c r="CT100" s="95"/>
      <c r="CU100" s="95"/>
      <c r="CV100" s="95"/>
      <c r="CW100" s="95"/>
      <c r="CX100" s="95"/>
      <c r="CY100" s="95"/>
      <c r="CZ100" s="95"/>
      <c r="DA100" s="95"/>
      <c r="DB100" s="95"/>
      <c r="DC100" s="95"/>
      <c r="DD100" s="95"/>
      <c r="DE100" s="95"/>
      <c r="DF100" s="95"/>
      <c r="DG100" s="95"/>
      <c r="DH100" s="95"/>
      <c r="DI100" s="95"/>
      <c r="DJ100" s="95"/>
      <c r="DK100" s="95"/>
      <c r="DL100" s="95"/>
      <c r="DM100" s="95"/>
      <c r="DN100" s="95"/>
      <c r="DO100" s="95"/>
      <c r="DP100" s="95"/>
      <c r="DQ100" s="95"/>
      <c r="DR100" s="95"/>
      <c r="DS100" s="95"/>
      <c r="DT100" s="95"/>
      <c r="DU100" s="95"/>
      <c r="DV100" s="95"/>
      <c r="DW100" s="95"/>
      <c r="DX100" s="95"/>
      <c r="DY100" s="95"/>
      <c r="DZ100" s="95"/>
      <c r="EA100" s="95"/>
      <c r="EB100" s="95"/>
      <c r="EC100" s="95"/>
      <c r="ED100" s="95"/>
      <c r="EE100" s="95"/>
      <c r="EF100" s="95"/>
      <c r="EG100" s="95"/>
      <c r="EH100" s="95"/>
      <c r="EI100" s="95"/>
      <c r="EJ100" s="95"/>
      <c r="EK100" s="95"/>
      <c r="EL100" s="95"/>
      <c r="EM100" s="95"/>
      <c r="EN100" s="95"/>
      <c r="EO100" s="95"/>
      <c r="EP100" s="95"/>
      <c r="EQ100" s="95"/>
      <c r="ER100" s="95"/>
      <c r="ES100" s="95"/>
      <c r="ET100" s="95"/>
      <c r="EU100" s="95"/>
      <c r="EV100" s="95"/>
      <c r="EW100" s="95"/>
      <c r="EX100" s="95"/>
      <c r="EY100" s="95"/>
      <c r="EZ100" s="95"/>
      <c r="FA100" s="95"/>
      <c r="FB100" s="95"/>
      <c r="FC100" s="95"/>
      <c r="FD100" s="95"/>
      <c r="FE100" s="95"/>
      <c r="FF100" s="95"/>
      <c r="FG100" s="95"/>
      <c r="FH100" s="95"/>
      <c r="FI100" s="95"/>
      <c r="FJ100" s="95"/>
      <c r="FK100" s="95"/>
      <c r="FL100" s="95"/>
      <c r="FM100" s="95"/>
      <c r="FN100" s="95"/>
      <c r="FO100" s="95"/>
      <c r="FP100" s="95"/>
      <c r="FQ100" s="95"/>
      <c r="FR100" s="95"/>
      <c r="FS100" s="95"/>
      <c r="FT100" s="95"/>
      <c r="FU100" s="95"/>
      <c r="FV100" s="95"/>
      <c r="FW100" s="95"/>
      <c r="FX100" s="95"/>
      <c r="FY100" s="95"/>
      <c r="FZ100" s="95"/>
      <c r="GA100" s="95"/>
      <c r="GB100" s="95"/>
      <c r="GC100" s="95"/>
      <c r="GD100" s="95"/>
      <c r="GE100" s="95"/>
      <c r="GF100" s="95"/>
      <c r="GG100" s="95"/>
      <c r="GH100" s="95"/>
      <c r="GI100" s="95"/>
      <c r="GJ100" s="95"/>
      <c r="GK100" s="95"/>
      <c r="GL100" s="95"/>
      <c r="GM100" s="95"/>
      <c r="GN100" s="95"/>
      <c r="GO100" s="95"/>
      <c r="GP100" s="95"/>
      <c r="GQ100" s="95"/>
      <c r="GR100" s="95"/>
      <c r="GS100" s="95"/>
      <c r="GT100" s="95"/>
      <c r="GU100" s="95"/>
      <c r="GV100" s="95"/>
      <c r="GW100" s="95"/>
      <c r="GX100" s="95"/>
      <c r="GY100" s="95"/>
      <c r="GZ100" s="95"/>
      <c r="HA100" s="95"/>
      <c r="HB100" s="95"/>
      <c r="HC100" s="95"/>
      <c r="HD100" s="95"/>
      <c r="HE100" s="95"/>
      <c r="HF100" s="95"/>
      <c r="HG100" s="95"/>
      <c r="HH100" s="95"/>
      <c r="HI100" s="95"/>
      <c r="HJ100" s="95"/>
      <c r="HK100" s="95"/>
      <c r="HL100" s="95"/>
      <c r="HM100" s="95"/>
      <c r="HN100" s="95"/>
      <c r="HO100" s="95"/>
      <c r="HP100" s="95"/>
      <c r="HQ100" s="95"/>
      <c r="HR100" s="95"/>
      <c r="HS100" s="95"/>
      <c r="HT100" s="95"/>
      <c r="HU100" s="95"/>
      <c r="HV100" s="95"/>
      <c r="HW100" s="95"/>
    </row>
    <row r="101" spans="93:231" x14ac:dyDescent="0.15">
      <c r="CO101" s="171" t="str">
        <f t="shared" si="1"/>
        <v>08530:劇場、映画館又は演芸場</v>
      </c>
      <c r="CP101" s="171" t="s">
        <v>378</v>
      </c>
      <c r="CQ101" s="171" t="s">
        <v>379</v>
      </c>
      <c r="CR101" s="95"/>
      <c r="CS101" s="95"/>
      <c r="CT101" s="95"/>
      <c r="CU101" s="95"/>
      <c r="CV101" s="95"/>
      <c r="CW101" s="95"/>
      <c r="CX101" s="95"/>
      <c r="CY101" s="95"/>
      <c r="CZ101" s="95"/>
      <c r="DA101" s="95"/>
      <c r="DB101" s="95"/>
      <c r="DC101" s="95"/>
      <c r="DD101" s="95"/>
      <c r="DE101" s="95"/>
      <c r="DF101" s="95"/>
      <c r="DG101" s="95"/>
      <c r="DH101" s="95"/>
      <c r="DI101" s="95"/>
      <c r="DJ101" s="95"/>
      <c r="DK101" s="95"/>
      <c r="DL101" s="95"/>
      <c r="DM101" s="95"/>
      <c r="DN101" s="95"/>
      <c r="DO101" s="95"/>
      <c r="DP101" s="95"/>
      <c r="DQ101" s="95"/>
      <c r="DR101" s="95"/>
      <c r="DS101" s="95"/>
      <c r="DT101" s="95"/>
      <c r="DU101" s="95"/>
      <c r="DV101" s="95"/>
      <c r="DW101" s="95"/>
      <c r="DX101" s="95"/>
      <c r="DY101" s="95"/>
      <c r="DZ101" s="95"/>
      <c r="EA101" s="95"/>
      <c r="EB101" s="95"/>
      <c r="EC101" s="95"/>
      <c r="ED101" s="95"/>
      <c r="EE101" s="95"/>
      <c r="EF101" s="95"/>
      <c r="EG101" s="95"/>
      <c r="EH101" s="95"/>
      <c r="EI101" s="95"/>
      <c r="EJ101" s="95"/>
      <c r="EK101" s="95"/>
      <c r="EL101" s="95"/>
      <c r="EM101" s="95"/>
      <c r="EN101" s="95"/>
      <c r="EO101" s="95"/>
      <c r="EP101" s="95"/>
      <c r="EQ101" s="95"/>
      <c r="ER101" s="95"/>
      <c r="ES101" s="95"/>
      <c r="ET101" s="95"/>
      <c r="EU101" s="95"/>
      <c r="EV101" s="95"/>
      <c r="EW101" s="95"/>
      <c r="EX101" s="95"/>
      <c r="EY101" s="95"/>
      <c r="EZ101" s="95"/>
      <c r="FA101" s="95"/>
      <c r="FB101" s="95"/>
      <c r="FC101" s="95"/>
      <c r="FD101" s="95"/>
      <c r="FE101" s="95"/>
      <c r="FF101" s="95"/>
      <c r="FG101" s="95"/>
      <c r="FH101" s="95"/>
      <c r="FI101" s="95"/>
      <c r="FJ101" s="95"/>
      <c r="FK101" s="95"/>
      <c r="FL101" s="95"/>
      <c r="FM101" s="95"/>
      <c r="FN101" s="95"/>
      <c r="FO101" s="95"/>
      <c r="FP101" s="95"/>
      <c r="FQ101" s="95"/>
      <c r="FR101" s="95"/>
      <c r="FS101" s="95"/>
      <c r="FT101" s="95"/>
      <c r="FU101" s="95"/>
      <c r="FV101" s="95"/>
      <c r="FW101" s="95"/>
      <c r="FX101" s="95"/>
      <c r="FY101" s="95"/>
      <c r="FZ101" s="95"/>
      <c r="GA101" s="95"/>
      <c r="GB101" s="95"/>
      <c r="GC101" s="95"/>
      <c r="GD101" s="95"/>
      <c r="GE101" s="95"/>
      <c r="GF101" s="95"/>
      <c r="GG101" s="95"/>
      <c r="GH101" s="95"/>
      <c r="GI101" s="95"/>
      <c r="GJ101" s="95"/>
      <c r="GK101" s="95"/>
      <c r="GL101" s="95"/>
      <c r="GM101" s="95"/>
      <c r="GN101" s="95"/>
      <c r="GO101" s="95"/>
      <c r="GP101" s="95"/>
      <c r="GQ101" s="95"/>
      <c r="GR101" s="95"/>
      <c r="GS101" s="95"/>
      <c r="GT101" s="95"/>
      <c r="GU101" s="95"/>
      <c r="GV101" s="95"/>
      <c r="GW101" s="95"/>
      <c r="GX101" s="95"/>
      <c r="GY101" s="95"/>
      <c r="GZ101" s="95"/>
      <c r="HA101" s="95"/>
      <c r="HB101" s="95"/>
      <c r="HC101" s="95"/>
      <c r="HD101" s="95"/>
      <c r="HE101" s="95"/>
      <c r="HF101" s="95"/>
      <c r="HG101" s="95"/>
      <c r="HH101" s="95"/>
      <c r="HI101" s="95"/>
      <c r="HJ101" s="95"/>
      <c r="HK101" s="95"/>
      <c r="HL101" s="95"/>
      <c r="HM101" s="95"/>
      <c r="HN101" s="95"/>
      <c r="HO101" s="95"/>
      <c r="HP101" s="95"/>
      <c r="HQ101" s="95"/>
      <c r="HR101" s="95"/>
      <c r="HS101" s="95"/>
      <c r="HT101" s="95"/>
      <c r="HU101" s="95"/>
      <c r="HV101" s="95"/>
      <c r="HW101" s="95"/>
    </row>
    <row r="102" spans="93:231" x14ac:dyDescent="0.15">
      <c r="CO102" s="171" t="str">
        <f t="shared" si="1"/>
        <v>08540:観覧場</v>
      </c>
      <c r="CP102" s="171" t="s">
        <v>380</v>
      </c>
      <c r="CQ102" s="171" t="s">
        <v>381</v>
      </c>
      <c r="CR102" s="95"/>
      <c r="CS102" s="95"/>
      <c r="CT102" s="95"/>
      <c r="CU102" s="95"/>
      <c r="CV102" s="95"/>
      <c r="CW102" s="95"/>
      <c r="CX102" s="95"/>
      <c r="CY102" s="95"/>
      <c r="CZ102" s="95"/>
      <c r="DA102" s="95"/>
      <c r="DB102" s="95"/>
      <c r="DC102" s="95"/>
      <c r="DD102" s="95"/>
      <c r="DE102" s="95"/>
      <c r="DF102" s="95"/>
      <c r="DG102" s="95"/>
      <c r="DH102" s="95"/>
      <c r="DI102" s="95"/>
      <c r="DJ102" s="95"/>
      <c r="DK102" s="95"/>
      <c r="DL102" s="95"/>
      <c r="DM102" s="95"/>
      <c r="DN102" s="95"/>
      <c r="DO102" s="95"/>
      <c r="DP102" s="95"/>
      <c r="DQ102" s="95"/>
      <c r="DR102" s="95"/>
      <c r="DS102" s="95"/>
      <c r="DT102" s="95"/>
      <c r="DU102" s="95"/>
      <c r="DV102" s="95"/>
      <c r="DW102" s="95"/>
      <c r="DX102" s="95"/>
      <c r="DY102" s="95"/>
      <c r="DZ102" s="95"/>
      <c r="EA102" s="95"/>
      <c r="EB102" s="95"/>
      <c r="EC102" s="95"/>
      <c r="ED102" s="95"/>
      <c r="EE102" s="95"/>
      <c r="EF102" s="95"/>
      <c r="EG102" s="95"/>
      <c r="EH102" s="95"/>
      <c r="EI102" s="95"/>
      <c r="EJ102" s="95"/>
      <c r="EK102" s="95"/>
      <c r="EL102" s="95"/>
      <c r="EM102" s="95"/>
      <c r="EN102" s="95"/>
      <c r="EO102" s="95"/>
      <c r="EP102" s="95"/>
      <c r="EQ102" s="95"/>
      <c r="ER102" s="95"/>
      <c r="ES102" s="95"/>
      <c r="ET102" s="95"/>
      <c r="EU102" s="95"/>
      <c r="EV102" s="95"/>
      <c r="EW102" s="95"/>
      <c r="EX102" s="95"/>
      <c r="EY102" s="95"/>
      <c r="EZ102" s="95"/>
      <c r="FA102" s="95"/>
      <c r="FB102" s="95"/>
      <c r="FC102" s="95"/>
      <c r="FD102" s="95"/>
      <c r="FE102" s="95"/>
      <c r="FF102" s="95"/>
      <c r="FG102" s="95"/>
      <c r="FH102" s="95"/>
      <c r="FI102" s="95"/>
      <c r="FJ102" s="95"/>
      <c r="FK102" s="95"/>
      <c r="FL102" s="95"/>
      <c r="FM102" s="95"/>
      <c r="FN102" s="95"/>
      <c r="FO102" s="95"/>
      <c r="FP102" s="95"/>
      <c r="FQ102" s="95"/>
      <c r="FR102" s="95"/>
      <c r="FS102" s="95"/>
      <c r="FT102" s="95"/>
      <c r="FU102" s="95"/>
      <c r="FV102" s="95"/>
      <c r="FW102" s="95"/>
      <c r="FX102" s="95"/>
      <c r="FY102" s="95"/>
      <c r="FZ102" s="95"/>
      <c r="GA102" s="95"/>
      <c r="GB102" s="95"/>
      <c r="GC102" s="95"/>
      <c r="GD102" s="95"/>
      <c r="GE102" s="95"/>
      <c r="GF102" s="95"/>
      <c r="GG102" s="95"/>
      <c r="GH102" s="95"/>
      <c r="GI102" s="95"/>
      <c r="GJ102" s="95"/>
      <c r="GK102" s="95"/>
      <c r="GL102" s="95"/>
      <c r="GM102" s="95"/>
      <c r="GN102" s="95"/>
      <c r="GO102" s="95"/>
      <c r="GP102" s="95"/>
      <c r="GQ102" s="95"/>
      <c r="GR102" s="95"/>
      <c r="GS102" s="95"/>
      <c r="GT102" s="95"/>
      <c r="GU102" s="95"/>
      <c r="GV102" s="95"/>
      <c r="GW102" s="95"/>
      <c r="GX102" s="95"/>
      <c r="GY102" s="95"/>
      <c r="GZ102" s="95"/>
      <c r="HA102" s="95"/>
      <c r="HB102" s="95"/>
      <c r="HC102" s="95"/>
      <c r="HD102" s="95"/>
      <c r="HE102" s="95"/>
      <c r="HF102" s="95"/>
      <c r="HG102" s="95"/>
      <c r="HH102" s="95"/>
      <c r="HI102" s="95"/>
      <c r="HJ102" s="95"/>
      <c r="HK102" s="95"/>
      <c r="HL102" s="95"/>
      <c r="HM102" s="95"/>
      <c r="HN102" s="95"/>
      <c r="HO102" s="95"/>
      <c r="HP102" s="95"/>
      <c r="HQ102" s="95"/>
      <c r="HR102" s="95"/>
      <c r="HS102" s="95"/>
      <c r="HT102" s="95"/>
      <c r="HU102" s="95"/>
      <c r="HV102" s="95"/>
      <c r="HW102" s="95"/>
    </row>
    <row r="103" spans="93:231" x14ac:dyDescent="0.15">
      <c r="CO103" s="171" t="str">
        <f t="shared" si="1"/>
        <v>08550:公会堂又は集会場</v>
      </c>
      <c r="CP103" s="171" t="s">
        <v>382</v>
      </c>
      <c r="CQ103" s="171" t="s">
        <v>383</v>
      </c>
      <c r="CR103" s="95"/>
      <c r="CS103" s="95"/>
      <c r="CT103" s="95"/>
      <c r="CU103" s="95"/>
      <c r="CV103" s="95"/>
      <c r="CW103" s="95"/>
      <c r="CX103" s="95"/>
      <c r="CY103" s="95"/>
      <c r="CZ103" s="95"/>
      <c r="DA103" s="95"/>
      <c r="DB103" s="95"/>
      <c r="DC103" s="95"/>
      <c r="DD103" s="95"/>
      <c r="DE103" s="95"/>
      <c r="DF103" s="95"/>
      <c r="DG103" s="95"/>
      <c r="DH103" s="95"/>
      <c r="DI103" s="95"/>
      <c r="DJ103" s="95"/>
      <c r="DK103" s="95"/>
      <c r="DL103" s="95"/>
      <c r="DM103" s="95"/>
      <c r="DN103" s="95"/>
      <c r="DO103" s="95"/>
      <c r="DP103" s="95"/>
      <c r="DQ103" s="95"/>
      <c r="DR103" s="95"/>
      <c r="DS103" s="95"/>
      <c r="DT103" s="95"/>
      <c r="DU103" s="95"/>
      <c r="DV103" s="95"/>
      <c r="DW103" s="95"/>
      <c r="DX103" s="95"/>
      <c r="DY103" s="95"/>
      <c r="DZ103" s="95"/>
      <c r="EA103" s="95"/>
      <c r="EB103" s="95"/>
      <c r="EC103" s="95"/>
      <c r="ED103" s="95"/>
      <c r="EE103" s="95"/>
      <c r="EF103" s="95"/>
      <c r="EG103" s="95"/>
      <c r="EH103" s="95"/>
      <c r="EI103" s="95"/>
      <c r="EJ103" s="95"/>
      <c r="EK103" s="95"/>
      <c r="EL103" s="95"/>
      <c r="EM103" s="95"/>
      <c r="EN103" s="95"/>
      <c r="EO103" s="95"/>
      <c r="EP103" s="95"/>
      <c r="EQ103" s="95"/>
      <c r="ER103" s="95"/>
      <c r="ES103" s="95"/>
      <c r="ET103" s="95"/>
      <c r="EU103" s="95"/>
      <c r="EV103" s="95"/>
      <c r="EW103" s="95"/>
      <c r="EX103" s="95"/>
      <c r="EY103" s="95"/>
      <c r="EZ103" s="95"/>
      <c r="FA103" s="95"/>
      <c r="FB103" s="95"/>
      <c r="FC103" s="95"/>
      <c r="FD103" s="95"/>
      <c r="FE103" s="95"/>
      <c r="FF103" s="95"/>
      <c r="FG103" s="95"/>
      <c r="FH103" s="95"/>
      <c r="FI103" s="95"/>
      <c r="FJ103" s="95"/>
      <c r="FK103" s="95"/>
      <c r="FL103" s="95"/>
      <c r="FM103" s="95"/>
      <c r="FN103" s="95"/>
      <c r="FO103" s="95"/>
      <c r="FP103" s="95"/>
      <c r="FQ103" s="95"/>
      <c r="FR103" s="95"/>
      <c r="FS103" s="95"/>
      <c r="FT103" s="95"/>
      <c r="FU103" s="95"/>
      <c r="FV103" s="95"/>
      <c r="FW103" s="95"/>
      <c r="FX103" s="95"/>
      <c r="FY103" s="95"/>
      <c r="FZ103" s="95"/>
      <c r="GA103" s="95"/>
      <c r="GB103" s="95"/>
      <c r="GC103" s="95"/>
      <c r="GD103" s="95"/>
      <c r="GE103" s="95"/>
      <c r="GF103" s="95"/>
      <c r="GG103" s="95"/>
      <c r="GH103" s="95"/>
      <c r="GI103" s="95"/>
      <c r="GJ103" s="95"/>
      <c r="GK103" s="95"/>
      <c r="GL103" s="95"/>
      <c r="GM103" s="95"/>
      <c r="GN103" s="95"/>
      <c r="GO103" s="95"/>
      <c r="GP103" s="95"/>
      <c r="GQ103" s="95"/>
      <c r="GR103" s="95"/>
      <c r="GS103" s="95"/>
      <c r="GT103" s="95"/>
      <c r="GU103" s="95"/>
      <c r="GV103" s="95"/>
      <c r="GW103" s="95"/>
      <c r="GX103" s="95"/>
      <c r="GY103" s="95"/>
      <c r="GZ103" s="95"/>
      <c r="HA103" s="95"/>
      <c r="HB103" s="95"/>
      <c r="HC103" s="95"/>
      <c r="HD103" s="95"/>
      <c r="HE103" s="95"/>
      <c r="HF103" s="95"/>
      <c r="HG103" s="95"/>
      <c r="HH103" s="95"/>
      <c r="HI103" s="95"/>
      <c r="HJ103" s="95"/>
      <c r="HK103" s="95"/>
      <c r="HL103" s="95"/>
      <c r="HM103" s="95"/>
      <c r="HN103" s="95"/>
      <c r="HO103" s="95"/>
      <c r="HP103" s="95"/>
      <c r="HQ103" s="95"/>
      <c r="HR103" s="95"/>
      <c r="HS103" s="95"/>
      <c r="HT103" s="95"/>
      <c r="HU103" s="95"/>
      <c r="HV103" s="95"/>
      <c r="HW103" s="95"/>
    </row>
    <row r="104" spans="93:231" x14ac:dyDescent="0.15">
      <c r="CO104" s="171" t="str">
        <f t="shared" si="1"/>
        <v>08560:展示場</v>
      </c>
      <c r="CP104" s="171" t="s">
        <v>384</v>
      </c>
      <c r="CQ104" s="171" t="s">
        <v>385</v>
      </c>
      <c r="CR104" s="95"/>
      <c r="CS104" s="95"/>
      <c r="CT104" s="95"/>
      <c r="CU104" s="95"/>
      <c r="CV104" s="95"/>
      <c r="CW104" s="95"/>
      <c r="CX104" s="95"/>
      <c r="CY104" s="95"/>
      <c r="CZ104" s="95"/>
      <c r="DA104" s="95"/>
      <c r="DB104" s="95"/>
      <c r="DC104" s="95"/>
      <c r="DD104" s="95"/>
      <c r="DE104" s="95"/>
      <c r="DF104" s="95"/>
      <c r="DG104" s="95"/>
      <c r="DH104" s="95"/>
      <c r="DI104" s="95"/>
      <c r="DJ104" s="95"/>
      <c r="DK104" s="95"/>
      <c r="DL104" s="95"/>
      <c r="DM104" s="95"/>
      <c r="DN104" s="95"/>
      <c r="DO104" s="95"/>
      <c r="DP104" s="95"/>
      <c r="DQ104" s="95"/>
      <c r="DR104" s="95"/>
      <c r="DS104" s="95"/>
      <c r="DT104" s="95"/>
      <c r="DU104" s="95"/>
      <c r="DV104" s="95"/>
      <c r="DW104" s="95"/>
      <c r="DX104" s="95"/>
      <c r="DY104" s="95"/>
      <c r="DZ104" s="95"/>
      <c r="EA104" s="95"/>
      <c r="EB104" s="95"/>
      <c r="EC104" s="95"/>
      <c r="ED104" s="95"/>
      <c r="EE104" s="95"/>
      <c r="EF104" s="95"/>
      <c r="EG104" s="95"/>
      <c r="EH104" s="95"/>
      <c r="EI104" s="95"/>
      <c r="EJ104" s="95"/>
      <c r="EK104" s="95"/>
      <c r="EL104" s="95"/>
      <c r="EM104" s="95"/>
      <c r="EN104" s="95"/>
      <c r="EO104" s="95"/>
      <c r="EP104" s="95"/>
      <c r="EQ104" s="95"/>
      <c r="ER104" s="95"/>
      <c r="ES104" s="95"/>
      <c r="ET104" s="95"/>
      <c r="EU104" s="95"/>
      <c r="EV104" s="95"/>
      <c r="EW104" s="95"/>
      <c r="EX104" s="95"/>
      <c r="EY104" s="95"/>
      <c r="EZ104" s="95"/>
      <c r="FA104" s="95"/>
      <c r="FB104" s="95"/>
      <c r="FC104" s="95"/>
      <c r="FD104" s="95"/>
      <c r="FE104" s="95"/>
      <c r="FF104" s="95"/>
      <c r="FG104" s="95"/>
      <c r="FH104" s="95"/>
      <c r="FI104" s="95"/>
      <c r="FJ104" s="95"/>
      <c r="FK104" s="95"/>
      <c r="FL104" s="95"/>
      <c r="FM104" s="95"/>
      <c r="FN104" s="95"/>
      <c r="FO104" s="95"/>
      <c r="FP104" s="95"/>
      <c r="FQ104" s="95"/>
      <c r="FR104" s="95"/>
      <c r="FS104" s="95"/>
      <c r="FT104" s="95"/>
      <c r="FU104" s="95"/>
      <c r="FV104" s="95"/>
      <c r="FW104" s="95"/>
      <c r="FX104" s="95"/>
      <c r="FY104" s="95"/>
      <c r="FZ104" s="95"/>
      <c r="GA104" s="95"/>
      <c r="GB104" s="95"/>
      <c r="GC104" s="95"/>
      <c r="GD104" s="95"/>
      <c r="GE104" s="95"/>
      <c r="GF104" s="95"/>
      <c r="GG104" s="95"/>
      <c r="GH104" s="95"/>
      <c r="GI104" s="95"/>
      <c r="GJ104" s="95"/>
      <c r="GK104" s="95"/>
      <c r="GL104" s="95"/>
      <c r="GM104" s="95"/>
      <c r="GN104" s="95"/>
      <c r="GO104" s="95"/>
      <c r="GP104" s="95"/>
      <c r="GQ104" s="95"/>
      <c r="GR104" s="95"/>
      <c r="GS104" s="95"/>
      <c r="GT104" s="95"/>
      <c r="GU104" s="95"/>
      <c r="GV104" s="95"/>
      <c r="GW104" s="95"/>
      <c r="GX104" s="95"/>
      <c r="GY104" s="95"/>
      <c r="GZ104" s="95"/>
      <c r="HA104" s="95"/>
      <c r="HB104" s="95"/>
      <c r="HC104" s="95"/>
      <c r="HD104" s="95"/>
      <c r="HE104" s="95"/>
      <c r="HF104" s="95"/>
      <c r="HG104" s="95"/>
      <c r="HH104" s="95"/>
      <c r="HI104" s="95"/>
      <c r="HJ104" s="95"/>
      <c r="HK104" s="95"/>
      <c r="HL104" s="95"/>
      <c r="HM104" s="95"/>
      <c r="HN104" s="95"/>
      <c r="HO104" s="95"/>
      <c r="HP104" s="95"/>
      <c r="HQ104" s="95"/>
      <c r="HR104" s="95"/>
      <c r="HS104" s="95"/>
      <c r="HT104" s="95"/>
      <c r="HU104" s="95"/>
      <c r="HV104" s="95"/>
      <c r="HW104" s="95"/>
    </row>
    <row r="105" spans="93:231" x14ac:dyDescent="0.15">
      <c r="CO105" s="171" t="str">
        <f t="shared" si="1"/>
        <v>08570:料理店</v>
      </c>
      <c r="CP105" s="171" t="s">
        <v>386</v>
      </c>
      <c r="CQ105" s="171" t="s">
        <v>387</v>
      </c>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95"/>
      <c r="EA105" s="95"/>
      <c r="EB105" s="95"/>
      <c r="EC105" s="95"/>
      <c r="ED105" s="95"/>
      <c r="EE105" s="95"/>
      <c r="EF105" s="95"/>
      <c r="EG105" s="95"/>
      <c r="EH105" s="95"/>
      <c r="EI105" s="95"/>
      <c r="EJ105" s="95"/>
      <c r="EK105" s="95"/>
      <c r="EL105" s="95"/>
      <c r="EM105" s="95"/>
      <c r="EN105" s="95"/>
      <c r="EO105" s="95"/>
      <c r="EP105" s="95"/>
      <c r="EQ105" s="95"/>
      <c r="ER105" s="95"/>
      <c r="ES105" s="95"/>
      <c r="ET105" s="95"/>
      <c r="EU105" s="95"/>
      <c r="EV105" s="95"/>
      <c r="EW105" s="95"/>
      <c r="EX105" s="95"/>
      <c r="EY105" s="95"/>
      <c r="EZ105" s="95"/>
      <c r="FA105" s="95"/>
      <c r="FB105" s="95"/>
      <c r="FC105" s="95"/>
      <c r="FD105" s="95"/>
      <c r="FE105" s="95"/>
      <c r="FF105" s="95"/>
      <c r="FG105" s="95"/>
      <c r="FH105" s="95"/>
      <c r="FI105" s="95"/>
      <c r="FJ105" s="95"/>
      <c r="FK105" s="95"/>
      <c r="FL105" s="95"/>
      <c r="FM105" s="95"/>
      <c r="FN105" s="95"/>
      <c r="FO105" s="95"/>
      <c r="FP105" s="95"/>
      <c r="FQ105" s="95"/>
      <c r="FR105" s="95"/>
      <c r="FS105" s="95"/>
      <c r="FT105" s="95"/>
      <c r="FU105" s="95"/>
      <c r="FV105" s="95"/>
      <c r="FW105" s="95"/>
      <c r="FX105" s="95"/>
      <c r="FY105" s="95"/>
      <c r="FZ105" s="95"/>
      <c r="GA105" s="95"/>
      <c r="GB105" s="95"/>
      <c r="GC105" s="95"/>
      <c r="GD105" s="95"/>
      <c r="GE105" s="95"/>
      <c r="GF105" s="95"/>
      <c r="GG105" s="95"/>
      <c r="GH105" s="95"/>
      <c r="GI105" s="95"/>
      <c r="GJ105" s="95"/>
      <c r="GK105" s="95"/>
      <c r="GL105" s="95"/>
      <c r="GM105" s="95"/>
      <c r="GN105" s="95"/>
      <c r="GO105" s="95"/>
      <c r="GP105" s="95"/>
      <c r="GQ105" s="95"/>
      <c r="GR105" s="95"/>
      <c r="GS105" s="95"/>
      <c r="GT105" s="95"/>
      <c r="GU105" s="95"/>
      <c r="GV105" s="95"/>
      <c r="GW105" s="95"/>
      <c r="GX105" s="95"/>
      <c r="GY105" s="95"/>
      <c r="GZ105" s="95"/>
      <c r="HA105" s="95"/>
      <c r="HB105" s="95"/>
      <c r="HC105" s="95"/>
      <c r="HD105" s="95"/>
      <c r="HE105" s="95"/>
      <c r="HF105" s="95"/>
      <c r="HG105" s="95"/>
      <c r="HH105" s="95"/>
      <c r="HI105" s="95"/>
      <c r="HJ105" s="95"/>
      <c r="HK105" s="95"/>
      <c r="HL105" s="95"/>
      <c r="HM105" s="95"/>
      <c r="HN105" s="95"/>
      <c r="HO105" s="95"/>
      <c r="HP105" s="95"/>
      <c r="HQ105" s="95"/>
      <c r="HR105" s="95"/>
      <c r="HS105" s="95"/>
      <c r="HT105" s="95"/>
      <c r="HU105" s="95"/>
      <c r="HV105" s="95"/>
      <c r="HW105" s="95"/>
    </row>
    <row r="106" spans="93:231" x14ac:dyDescent="0.15">
      <c r="CO106" s="171" t="str">
        <f t="shared" si="1"/>
        <v>08580:キャバレー、カフェー、ナイトクラブ又はバー</v>
      </c>
      <c r="CP106" s="171" t="s">
        <v>388</v>
      </c>
      <c r="CQ106" s="171" t="s">
        <v>389</v>
      </c>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5"/>
      <c r="DQ106" s="95"/>
      <c r="DR106" s="95"/>
      <c r="DS106" s="95"/>
      <c r="DT106" s="95"/>
      <c r="DU106" s="95"/>
      <c r="DV106" s="95"/>
      <c r="DW106" s="95"/>
      <c r="DX106" s="95"/>
      <c r="DY106" s="95"/>
      <c r="DZ106" s="95"/>
      <c r="EA106" s="95"/>
      <c r="EB106" s="95"/>
      <c r="EC106" s="95"/>
      <c r="ED106" s="95"/>
      <c r="EE106" s="95"/>
      <c r="EF106" s="95"/>
      <c r="EG106" s="95"/>
      <c r="EH106" s="95"/>
      <c r="EI106" s="95"/>
      <c r="EJ106" s="95"/>
      <c r="EK106" s="95"/>
      <c r="EL106" s="95"/>
      <c r="EM106" s="95"/>
      <c r="EN106" s="95"/>
      <c r="EO106" s="95"/>
      <c r="EP106" s="95"/>
      <c r="EQ106" s="95"/>
      <c r="ER106" s="95"/>
      <c r="ES106" s="95"/>
      <c r="ET106" s="95"/>
      <c r="EU106" s="95"/>
      <c r="EV106" s="95"/>
      <c r="EW106" s="95"/>
      <c r="EX106" s="95"/>
      <c r="EY106" s="95"/>
      <c r="EZ106" s="95"/>
      <c r="FA106" s="95"/>
      <c r="FB106" s="95"/>
      <c r="FC106" s="95"/>
      <c r="FD106" s="95"/>
      <c r="FE106" s="95"/>
      <c r="FF106" s="95"/>
      <c r="FG106" s="95"/>
      <c r="FH106" s="95"/>
      <c r="FI106" s="95"/>
      <c r="FJ106" s="95"/>
      <c r="FK106" s="95"/>
      <c r="FL106" s="95"/>
      <c r="FM106" s="95"/>
      <c r="FN106" s="95"/>
      <c r="FO106" s="95"/>
      <c r="FP106" s="95"/>
      <c r="FQ106" s="95"/>
      <c r="FR106" s="95"/>
      <c r="FS106" s="95"/>
      <c r="FT106" s="95"/>
      <c r="FU106" s="95"/>
      <c r="FV106" s="95"/>
      <c r="FW106" s="95"/>
      <c r="FX106" s="95"/>
      <c r="FY106" s="95"/>
      <c r="FZ106" s="95"/>
      <c r="GA106" s="95"/>
      <c r="GB106" s="95"/>
      <c r="GC106" s="95"/>
      <c r="GD106" s="95"/>
      <c r="GE106" s="95"/>
      <c r="GF106" s="95"/>
      <c r="GG106" s="95"/>
      <c r="GH106" s="95"/>
      <c r="GI106" s="95"/>
      <c r="GJ106" s="95"/>
      <c r="GK106" s="95"/>
      <c r="GL106" s="95"/>
      <c r="GM106" s="95"/>
      <c r="GN106" s="95"/>
      <c r="GO106" s="95"/>
      <c r="GP106" s="95"/>
      <c r="GQ106" s="95"/>
      <c r="GR106" s="95"/>
      <c r="GS106" s="95"/>
      <c r="GT106" s="95"/>
      <c r="GU106" s="95"/>
      <c r="GV106" s="95"/>
      <c r="GW106" s="95"/>
      <c r="GX106" s="95"/>
      <c r="GY106" s="95"/>
      <c r="GZ106" s="95"/>
      <c r="HA106" s="95"/>
      <c r="HB106" s="95"/>
      <c r="HC106" s="95"/>
      <c r="HD106" s="95"/>
      <c r="HE106" s="95"/>
      <c r="HF106" s="95"/>
      <c r="HG106" s="95"/>
      <c r="HH106" s="95"/>
      <c r="HI106" s="95"/>
      <c r="HJ106" s="95"/>
      <c r="HK106" s="95"/>
      <c r="HL106" s="95"/>
      <c r="HM106" s="95"/>
      <c r="HN106" s="95"/>
      <c r="HO106" s="95"/>
      <c r="HP106" s="95"/>
      <c r="HQ106" s="95"/>
      <c r="HR106" s="95"/>
      <c r="HS106" s="95"/>
      <c r="HT106" s="95"/>
      <c r="HU106" s="95"/>
      <c r="HV106" s="95"/>
      <c r="HW106" s="95"/>
    </row>
    <row r="107" spans="93:231" x14ac:dyDescent="0.15">
      <c r="CO107" s="171" t="str">
        <f t="shared" si="1"/>
        <v>08590:ダンスホール</v>
      </c>
      <c r="CP107" s="171" t="s">
        <v>390</v>
      </c>
      <c r="CQ107" s="171" t="s">
        <v>391</v>
      </c>
      <c r="CR107" s="95"/>
      <c r="CS107" s="95"/>
      <c r="CT107" s="95"/>
      <c r="CU107" s="95"/>
      <c r="CV107" s="95"/>
      <c r="CW107" s="95"/>
      <c r="CX107" s="95"/>
      <c r="CY107" s="95"/>
      <c r="CZ107" s="95"/>
      <c r="DA107" s="95"/>
      <c r="DB107" s="95"/>
      <c r="DC107" s="95"/>
      <c r="DD107" s="95"/>
      <c r="DE107" s="95"/>
      <c r="DF107" s="95"/>
      <c r="DG107" s="95"/>
      <c r="DH107" s="95"/>
      <c r="DI107" s="95"/>
      <c r="DJ107" s="95"/>
      <c r="DK107" s="95"/>
      <c r="DL107" s="95"/>
      <c r="DM107" s="95"/>
      <c r="DN107" s="95"/>
      <c r="DO107" s="95"/>
      <c r="DP107" s="95"/>
      <c r="DQ107" s="95"/>
      <c r="DR107" s="95"/>
      <c r="DS107" s="95"/>
      <c r="DT107" s="95"/>
      <c r="DU107" s="95"/>
      <c r="DV107" s="95"/>
      <c r="DW107" s="95"/>
      <c r="DX107" s="95"/>
      <c r="DY107" s="95"/>
      <c r="DZ107" s="95"/>
      <c r="EA107" s="95"/>
      <c r="EB107" s="95"/>
      <c r="EC107" s="95"/>
      <c r="ED107" s="95"/>
      <c r="EE107" s="95"/>
      <c r="EF107" s="95"/>
      <c r="EG107" s="95"/>
      <c r="EH107" s="95"/>
      <c r="EI107" s="95"/>
      <c r="EJ107" s="95"/>
      <c r="EK107" s="95"/>
      <c r="EL107" s="95"/>
      <c r="EM107" s="95"/>
      <c r="EN107" s="95"/>
      <c r="EO107" s="95"/>
      <c r="EP107" s="95"/>
      <c r="EQ107" s="95"/>
      <c r="ER107" s="95"/>
      <c r="ES107" s="95"/>
      <c r="ET107" s="95"/>
      <c r="EU107" s="95"/>
      <c r="EV107" s="95"/>
      <c r="EW107" s="95"/>
      <c r="EX107" s="95"/>
      <c r="EY107" s="95"/>
      <c r="EZ107" s="95"/>
      <c r="FA107" s="95"/>
      <c r="FB107" s="95"/>
      <c r="FC107" s="95"/>
      <c r="FD107" s="95"/>
      <c r="FE107" s="95"/>
      <c r="FF107" s="95"/>
      <c r="FG107" s="95"/>
      <c r="FH107" s="95"/>
      <c r="FI107" s="95"/>
      <c r="FJ107" s="95"/>
      <c r="FK107" s="95"/>
      <c r="FL107" s="95"/>
      <c r="FM107" s="95"/>
      <c r="FN107" s="95"/>
      <c r="FO107" s="95"/>
      <c r="FP107" s="95"/>
      <c r="FQ107" s="95"/>
      <c r="FR107" s="95"/>
      <c r="FS107" s="95"/>
      <c r="FT107" s="95"/>
      <c r="FU107" s="95"/>
      <c r="FV107" s="95"/>
      <c r="FW107" s="95"/>
      <c r="FX107" s="95"/>
      <c r="FY107" s="95"/>
      <c r="FZ107" s="95"/>
      <c r="GA107" s="95"/>
      <c r="GB107" s="95"/>
      <c r="GC107" s="95"/>
      <c r="GD107" s="95"/>
      <c r="GE107" s="95"/>
      <c r="GF107" s="95"/>
      <c r="GG107" s="95"/>
      <c r="GH107" s="95"/>
      <c r="GI107" s="95"/>
      <c r="GJ107" s="95"/>
      <c r="GK107" s="95"/>
      <c r="GL107" s="95"/>
      <c r="GM107" s="95"/>
      <c r="GN107" s="95"/>
      <c r="GO107" s="95"/>
      <c r="GP107" s="95"/>
      <c r="GQ107" s="95"/>
      <c r="GR107" s="95"/>
      <c r="GS107" s="95"/>
      <c r="GT107" s="95"/>
      <c r="GU107" s="95"/>
      <c r="GV107" s="95"/>
      <c r="GW107" s="95"/>
      <c r="GX107" s="95"/>
      <c r="GY107" s="95"/>
      <c r="GZ107" s="95"/>
      <c r="HA107" s="95"/>
      <c r="HB107" s="95"/>
      <c r="HC107" s="95"/>
      <c r="HD107" s="95"/>
      <c r="HE107" s="95"/>
      <c r="HF107" s="95"/>
      <c r="HG107" s="95"/>
      <c r="HH107" s="95"/>
      <c r="HI107" s="95"/>
      <c r="HJ107" s="95"/>
      <c r="HK107" s="95"/>
      <c r="HL107" s="95"/>
      <c r="HM107" s="95"/>
      <c r="HN107" s="95"/>
      <c r="HO107" s="95"/>
      <c r="HP107" s="95"/>
      <c r="HQ107" s="95"/>
      <c r="HR107" s="95"/>
      <c r="HS107" s="95"/>
      <c r="HT107" s="95"/>
      <c r="HU107" s="95"/>
      <c r="HV107" s="95"/>
      <c r="HW107" s="95"/>
    </row>
    <row r="108" spans="93:231" x14ac:dyDescent="0.15">
      <c r="CO108" s="171" t="str">
        <f t="shared" si="1"/>
        <v>08600: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v>
      </c>
      <c r="CP108" s="171" t="s">
        <v>392</v>
      </c>
      <c r="CQ108" s="171" t="s">
        <v>547</v>
      </c>
      <c r="CR108" s="95"/>
      <c r="CS108" s="95"/>
      <c r="CT108" s="95"/>
      <c r="CU108" s="95"/>
      <c r="CV108" s="95"/>
      <c r="CW108" s="95"/>
      <c r="CX108" s="95"/>
      <c r="CY108" s="95"/>
      <c r="CZ108" s="95"/>
      <c r="DA108" s="95"/>
      <c r="DB108" s="95"/>
      <c r="DC108" s="95"/>
      <c r="DD108" s="95"/>
      <c r="DE108" s="95"/>
      <c r="DF108" s="95"/>
      <c r="DG108" s="95"/>
      <c r="DH108" s="95"/>
      <c r="DI108" s="95"/>
      <c r="DJ108" s="95"/>
      <c r="DK108" s="95"/>
      <c r="DL108" s="95"/>
      <c r="DM108" s="95"/>
      <c r="DN108" s="95"/>
      <c r="DO108" s="95"/>
      <c r="DP108" s="95"/>
      <c r="DQ108" s="95"/>
      <c r="DR108" s="95"/>
      <c r="DS108" s="95"/>
      <c r="DT108" s="95"/>
      <c r="DU108" s="95"/>
      <c r="DV108" s="95"/>
      <c r="DW108" s="95"/>
      <c r="DX108" s="95"/>
      <c r="DY108" s="95"/>
      <c r="DZ108" s="95"/>
      <c r="EA108" s="95"/>
      <c r="EB108" s="95"/>
      <c r="EC108" s="95"/>
      <c r="ED108" s="95"/>
      <c r="EE108" s="95"/>
      <c r="EF108" s="95"/>
      <c r="EG108" s="95"/>
      <c r="EH108" s="95"/>
      <c r="EI108" s="95"/>
      <c r="EJ108" s="95"/>
      <c r="EK108" s="95"/>
      <c r="EL108" s="95"/>
      <c r="EM108" s="95"/>
      <c r="EN108" s="95"/>
      <c r="EO108" s="95"/>
      <c r="EP108" s="95"/>
      <c r="EQ108" s="95"/>
      <c r="ER108" s="95"/>
      <c r="ES108" s="95"/>
      <c r="ET108" s="95"/>
      <c r="EU108" s="95"/>
      <c r="EV108" s="95"/>
      <c r="EW108" s="95"/>
      <c r="EX108" s="95"/>
      <c r="EY108" s="95"/>
      <c r="EZ108" s="95"/>
      <c r="FA108" s="95"/>
      <c r="FB108" s="95"/>
      <c r="FC108" s="95"/>
      <c r="FD108" s="95"/>
      <c r="FE108" s="95"/>
      <c r="FF108" s="95"/>
      <c r="FG108" s="95"/>
      <c r="FH108" s="95"/>
      <c r="FI108" s="95"/>
      <c r="FJ108" s="95"/>
      <c r="FK108" s="95"/>
      <c r="FL108" s="95"/>
      <c r="FM108" s="95"/>
      <c r="FN108" s="95"/>
      <c r="FO108" s="95"/>
      <c r="FP108" s="95"/>
      <c r="FQ108" s="95"/>
      <c r="FR108" s="95"/>
      <c r="FS108" s="95"/>
      <c r="FT108" s="95"/>
      <c r="FU108" s="95"/>
      <c r="FV108" s="95"/>
      <c r="FW108" s="95"/>
      <c r="FX108" s="95"/>
      <c r="FY108" s="95"/>
      <c r="FZ108" s="95"/>
      <c r="GA108" s="95"/>
      <c r="GB108" s="95"/>
      <c r="GC108" s="95"/>
      <c r="GD108" s="95"/>
      <c r="GE108" s="95"/>
      <c r="GF108" s="95"/>
      <c r="GG108" s="95"/>
      <c r="GH108" s="95"/>
      <c r="GI108" s="95"/>
      <c r="GJ108" s="95"/>
      <c r="GK108" s="95"/>
      <c r="GL108" s="95"/>
      <c r="GM108" s="95"/>
      <c r="GN108" s="95"/>
      <c r="GO108" s="95"/>
      <c r="GP108" s="95"/>
      <c r="GQ108" s="95"/>
      <c r="GR108" s="95"/>
      <c r="GS108" s="95"/>
      <c r="GT108" s="95"/>
      <c r="GU108" s="95"/>
      <c r="GV108" s="95"/>
      <c r="GW108" s="95"/>
      <c r="GX108" s="95"/>
      <c r="GY108" s="95"/>
      <c r="GZ108" s="95"/>
      <c r="HA108" s="95"/>
      <c r="HB108" s="95"/>
      <c r="HC108" s="95"/>
      <c r="HD108" s="95"/>
      <c r="HE108" s="95"/>
      <c r="HF108" s="95"/>
      <c r="HG108" s="95"/>
      <c r="HH108" s="95"/>
      <c r="HI108" s="95"/>
      <c r="HJ108" s="95"/>
      <c r="HK108" s="95"/>
      <c r="HL108" s="95"/>
      <c r="HM108" s="95"/>
      <c r="HN108" s="95"/>
      <c r="HO108" s="95"/>
      <c r="HP108" s="95"/>
      <c r="HQ108" s="95"/>
      <c r="HR108" s="95"/>
      <c r="HS108" s="95"/>
      <c r="HT108" s="95"/>
      <c r="HU108" s="95"/>
      <c r="HV108" s="95"/>
      <c r="HW108" s="95"/>
    </row>
    <row r="109" spans="93:231" x14ac:dyDescent="0.15">
      <c r="CO109" s="171" t="str">
        <f t="shared" si="1"/>
        <v>08610:卸売市場</v>
      </c>
      <c r="CP109" s="171" t="s">
        <v>393</v>
      </c>
      <c r="CQ109" s="171" t="s">
        <v>394</v>
      </c>
      <c r="CR109" s="95"/>
      <c r="CS109" s="95"/>
      <c r="CT109" s="95"/>
      <c r="CU109" s="95"/>
      <c r="CV109" s="95"/>
      <c r="CW109" s="95"/>
      <c r="CX109" s="95"/>
      <c r="CY109" s="95"/>
      <c r="CZ109" s="95"/>
      <c r="DA109" s="95"/>
      <c r="DB109" s="95"/>
      <c r="DC109" s="95"/>
      <c r="DD109" s="95"/>
      <c r="DE109" s="95"/>
      <c r="DF109" s="95"/>
      <c r="DG109" s="95"/>
      <c r="DH109" s="95"/>
      <c r="DI109" s="95"/>
      <c r="DJ109" s="95"/>
      <c r="DK109" s="95"/>
      <c r="DL109" s="95"/>
      <c r="DM109" s="95"/>
      <c r="DN109" s="95"/>
      <c r="DO109" s="95"/>
      <c r="DP109" s="95"/>
      <c r="DQ109" s="95"/>
      <c r="DR109" s="95"/>
      <c r="DS109" s="95"/>
      <c r="DT109" s="95"/>
      <c r="DU109" s="95"/>
      <c r="DV109" s="95"/>
      <c r="DW109" s="95"/>
      <c r="DX109" s="95"/>
      <c r="DY109" s="95"/>
      <c r="DZ109" s="95"/>
      <c r="EA109" s="95"/>
      <c r="EB109" s="95"/>
      <c r="EC109" s="95"/>
      <c r="ED109" s="95"/>
      <c r="EE109" s="95"/>
      <c r="EF109" s="95"/>
      <c r="EG109" s="95"/>
      <c r="EH109" s="95"/>
      <c r="EI109" s="95"/>
      <c r="EJ109" s="95"/>
      <c r="EK109" s="95"/>
      <c r="EL109" s="95"/>
      <c r="EM109" s="95"/>
      <c r="EN109" s="95"/>
      <c r="EO109" s="95"/>
      <c r="EP109" s="95"/>
      <c r="EQ109" s="95"/>
      <c r="ER109" s="95"/>
      <c r="ES109" s="95"/>
      <c r="ET109" s="95"/>
      <c r="EU109" s="95"/>
      <c r="EV109" s="95"/>
      <c r="EW109" s="95"/>
      <c r="EX109" s="95"/>
      <c r="EY109" s="95"/>
      <c r="EZ109" s="95"/>
      <c r="FA109" s="95"/>
      <c r="FB109" s="95"/>
      <c r="FC109" s="95"/>
      <c r="FD109" s="95"/>
      <c r="FE109" s="95"/>
      <c r="FF109" s="95"/>
      <c r="FG109" s="95"/>
      <c r="FH109" s="95"/>
      <c r="FI109" s="95"/>
      <c r="FJ109" s="95"/>
      <c r="FK109" s="95"/>
      <c r="FL109" s="95"/>
      <c r="FM109" s="95"/>
      <c r="FN109" s="95"/>
      <c r="FO109" s="95"/>
      <c r="FP109" s="95"/>
      <c r="FQ109" s="95"/>
      <c r="FR109" s="95"/>
      <c r="FS109" s="95"/>
      <c r="FT109" s="95"/>
      <c r="FU109" s="95"/>
      <c r="FV109" s="95"/>
      <c r="FW109" s="95"/>
      <c r="FX109" s="95"/>
      <c r="FY109" s="95"/>
      <c r="FZ109" s="95"/>
      <c r="GA109" s="95"/>
      <c r="GB109" s="95"/>
      <c r="GC109" s="95"/>
      <c r="GD109" s="95"/>
      <c r="GE109" s="95"/>
      <c r="GF109" s="95"/>
      <c r="GG109" s="95"/>
      <c r="GH109" s="95"/>
      <c r="GI109" s="95"/>
      <c r="GJ109" s="95"/>
      <c r="GK109" s="95"/>
      <c r="GL109" s="95"/>
      <c r="GM109" s="95"/>
      <c r="GN109" s="95"/>
      <c r="GO109" s="95"/>
      <c r="GP109" s="95"/>
      <c r="GQ109" s="95"/>
      <c r="GR109" s="95"/>
      <c r="GS109" s="95"/>
      <c r="GT109" s="95"/>
      <c r="GU109" s="95"/>
      <c r="GV109" s="95"/>
      <c r="GW109" s="95"/>
      <c r="GX109" s="95"/>
      <c r="GY109" s="95"/>
      <c r="GZ109" s="95"/>
      <c r="HA109" s="95"/>
      <c r="HB109" s="95"/>
      <c r="HC109" s="95"/>
      <c r="HD109" s="95"/>
      <c r="HE109" s="95"/>
      <c r="HF109" s="95"/>
      <c r="HG109" s="95"/>
      <c r="HH109" s="95"/>
      <c r="HI109" s="95"/>
      <c r="HJ109" s="95"/>
      <c r="HK109" s="95"/>
      <c r="HL109" s="95"/>
      <c r="HM109" s="95"/>
      <c r="HN109" s="95"/>
      <c r="HO109" s="95"/>
      <c r="HP109" s="95"/>
      <c r="HQ109" s="95"/>
      <c r="HR109" s="95"/>
      <c r="HS109" s="95"/>
      <c r="HT109" s="95"/>
      <c r="HU109" s="95"/>
      <c r="HV109" s="95"/>
      <c r="HW109" s="95"/>
    </row>
    <row r="110" spans="93:231" x14ac:dyDescent="0.15">
      <c r="CO110" s="171" t="str">
        <f>CP110&amp;":"&amp;CQ110</f>
        <v>08620:火葬場又はと畜場、汚物処理場、ごみ焼却場その他の処理施設</v>
      </c>
      <c r="CP110" s="171" t="s">
        <v>395</v>
      </c>
      <c r="CQ110" s="171" t="s">
        <v>396</v>
      </c>
      <c r="CR110" s="95"/>
      <c r="CS110" s="95"/>
      <c r="CT110" s="95"/>
      <c r="CU110" s="95"/>
      <c r="CV110" s="95"/>
      <c r="CW110" s="95"/>
      <c r="CX110" s="95"/>
      <c r="CY110" s="95"/>
      <c r="CZ110" s="95"/>
      <c r="DA110" s="95"/>
      <c r="DB110" s="95"/>
      <c r="DC110" s="95"/>
      <c r="DD110" s="95"/>
      <c r="DE110" s="95"/>
      <c r="DF110" s="95"/>
      <c r="DG110" s="95"/>
      <c r="DH110" s="95"/>
      <c r="DI110" s="95"/>
      <c r="DJ110" s="95"/>
      <c r="DK110" s="95"/>
      <c r="DL110" s="95"/>
      <c r="DM110" s="95"/>
      <c r="DN110" s="95"/>
      <c r="DO110" s="95"/>
      <c r="DP110" s="95"/>
      <c r="DQ110" s="95"/>
      <c r="DR110" s="95"/>
      <c r="DS110" s="95"/>
      <c r="DT110" s="95"/>
      <c r="DU110" s="95"/>
      <c r="DV110" s="95"/>
      <c r="DW110" s="95"/>
      <c r="DX110" s="95"/>
      <c r="DY110" s="95"/>
      <c r="DZ110" s="95"/>
      <c r="EA110" s="95"/>
      <c r="EB110" s="95"/>
      <c r="EC110" s="95"/>
      <c r="ED110" s="95"/>
      <c r="EE110" s="95"/>
      <c r="EF110" s="95"/>
      <c r="EG110" s="95"/>
      <c r="EH110" s="95"/>
      <c r="EI110" s="95"/>
      <c r="EJ110" s="95"/>
      <c r="EK110" s="95"/>
      <c r="EL110" s="95"/>
      <c r="EM110" s="95"/>
      <c r="EN110" s="95"/>
      <c r="EO110" s="95"/>
      <c r="EP110" s="95"/>
      <c r="EQ110" s="95"/>
      <c r="ER110" s="95"/>
      <c r="ES110" s="95"/>
      <c r="ET110" s="95"/>
      <c r="EU110" s="95"/>
      <c r="EV110" s="95"/>
      <c r="EW110" s="95"/>
      <c r="EX110" s="95"/>
      <c r="EY110" s="95"/>
      <c r="EZ110" s="95"/>
      <c r="FA110" s="95"/>
      <c r="FB110" s="95"/>
      <c r="FC110" s="95"/>
      <c r="FD110" s="95"/>
      <c r="FE110" s="95"/>
      <c r="FF110" s="95"/>
      <c r="FG110" s="95"/>
      <c r="FH110" s="95"/>
      <c r="FI110" s="95"/>
      <c r="FJ110" s="95"/>
      <c r="FK110" s="95"/>
      <c r="FL110" s="95"/>
      <c r="FM110" s="95"/>
      <c r="FN110" s="95"/>
      <c r="FO110" s="95"/>
      <c r="FP110" s="95"/>
      <c r="FQ110" s="95"/>
      <c r="FR110" s="95"/>
      <c r="FS110" s="95"/>
      <c r="FT110" s="95"/>
      <c r="FU110" s="95"/>
      <c r="FV110" s="95"/>
      <c r="FW110" s="95"/>
      <c r="FX110" s="95"/>
      <c r="FY110" s="95"/>
      <c r="FZ110" s="95"/>
      <c r="GA110" s="95"/>
      <c r="GB110" s="95"/>
      <c r="GC110" s="95"/>
      <c r="GD110" s="95"/>
      <c r="GE110" s="95"/>
      <c r="GF110" s="95"/>
      <c r="GG110" s="95"/>
      <c r="GH110" s="95"/>
      <c r="GI110" s="95"/>
      <c r="GJ110" s="95"/>
      <c r="GK110" s="95"/>
      <c r="GL110" s="95"/>
      <c r="GM110" s="95"/>
      <c r="GN110" s="95"/>
      <c r="GO110" s="95"/>
      <c r="GP110" s="95"/>
      <c r="GQ110" s="95"/>
      <c r="GR110" s="95"/>
      <c r="GS110" s="95"/>
      <c r="GT110" s="95"/>
      <c r="GU110" s="95"/>
      <c r="GV110" s="95"/>
      <c r="GW110" s="95"/>
      <c r="GX110" s="95"/>
      <c r="GY110" s="95"/>
      <c r="GZ110" s="95"/>
      <c r="HA110" s="95"/>
      <c r="HB110" s="95"/>
      <c r="HC110" s="95"/>
      <c r="HD110" s="95"/>
      <c r="HE110" s="95"/>
      <c r="HF110" s="95"/>
      <c r="HG110" s="95"/>
      <c r="HH110" s="95"/>
      <c r="HI110" s="95"/>
      <c r="HJ110" s="95"/>
      <c r="HK110" s="95"/>
      <c r="HL110" s="95"/>
      <c r="HM110" s="95"/>
      <c r="HN110" s="95"/>
      <c r="HO110" s="95"/>
      <c r="HP110" s="95"/>
      <c r="HQ110" s="95"/>
      <c r="HR110" s="95"/>
      <c r="HS110" s="95"/>
      <c r="HT110" s="95"/>
      <c r="HU110" s="95"/>
      <c r="HV110" s="95"/>
      <c r="HW110" s="95"/>
    </row>
    <row r="111" spans="93:231" x14ac:dyDescent="0.15">
      <c r="CO111" s="171" t="str">
        <f>CP111&amp;":"&amp;CQ111</f>
        <v>08990:その他</v>
      </c>
      <c r="CP111" s="171" t="s">
        <v>397</v>
      </c>
      <c r="CQ111" s="171" t="s">
        <v>398</v>
      </c>
      <c r="CR111" s="95"/>
      <c r="CS111" s="95"/>
      <c r="CT111" s="95"/>
      <c r="CU111" s="95"/>
      <c r="CV111" s="95"/>
      <c r="CW111" s="95"/>
      <c r="CX111" s="95"/>
      <c r="CY111" s="95"/>
      <c r="CZ111" s="95"/>
      <c r="DA111" s="95"/>
      <c r="DB111" s="95"/>
      <c r="DC111" s="95"/>
      <c r="DD111" s="95"/>
      <c r="DE111" s="95"/>
      <c r="DF111" s="95"/>
      <c r="DG111" s="95"/>
      <c r="DH111" s="95"/>
      <c r="DI111" s="95"/>
      <c r="DJ111" s="95"/>
      <c r="DK111" s="95"/>
      <c r="DL111" s="95"/>
      <c r="DM111" s="95"/>
      <c r="DN111" s="95"/>
      <c r="DO111" s="95"/>
      <c r="DP111" s="95"/>
      <c r="DQ111" s="95"/>
      <c r="DR111" s="95"/>
      <c r="DS111" s="95"/>
      <c r="DT111" s="95"/>
      <c r="DU111" s="95"/>
      <c r="DV111" s="95"/>
      <c r="DW111" s="95"/>
      <c r="DX111" s="95"/>
      <c r="DY111" s="95"/>
      <c r="DZ111" s="95"/>
      <c r="EA111" s="95"/>
      <c r="EB111" s="95"/>
      <c r="EC111" s="95"/>
      <c r="ED111" s="95"/>
      <c r="EE111" s="95"/>
      <c r="EF111" s="95"/>
      <c r="EG111" s="95"/>
      <c r="EH111" s="95"/>
      <c r="EI111" s="95"/>
      <c r="EJ111" s="95"/>
      <c r="EK111" s="95"/>
      <c r="EL111" s="95"/>
      <c r="EM111" s="95"/>
      <c r="EN111" s="95"/>
      <c r="EO111" s="95"/>
      <c r="EP111" s="95"/>
      <c r="EQ111" s="95"/>
      <c r="ER111" s="95"/>
      <c r="ES111" s="95"/>
      <c r="ET111" s="95"/>
      <c r="EU111" s="95"/>
      <c r="EV111" s="95"/>
      <c r="EW111" s="95"/>
      <c r="EX111" s="95"/>
      <c r="EY111" s="95"/>
      <c r="EZ111" s="95"/>
      <c r="FA111" s="95"/>
      <c r="FB111" s="95"/>
      <c r="FC111" s="95"/>
      <c r="FD111" s="95"/>
      <c r="FE111" s="95"/>
      <c r="FF111" s="95"/>
      <c r="FG111" s="95"/>
      <c r="FH111" s="95"/>
      <c r="FI111" s="95"/>
      <c r="FJ111" s="95"/>
      <c r="FK111" s="95"/>
      <c r="FL111" s="95"/>
      <c r="FM111" s="95"/>
      <c r="FN111" s="95"/>
      <c r="FO111" s="95"/>
      <c r="FP111" s="95"/>
      <c r="FQ111" s="95"/>
      <c r="FR111" s="95"/>
      <c r="FS111" s="95"/>
      <c r="FT111" s="95"/>
      <c r="FU111" s="95"/>
      <c r="FV111" s="95"/>
      <c r="FW111" s="95"/>
      <c r="FX111" s="95"/>
      <c r="FY111" s="95"/>
      <c r="FZ111" s="95"/>
      <c r="GA111" s="95"/>
      <c r="GB111" s="95"/>
      <c r="GC111" s="95"/>
      <c r="GD111" s="95"/>
      <c r="GE111" s="95"/>
      <c r="GF111" s="95"/>
      <c r="GG111" s="95"/>
      <c r="GH111" s="95"/>
      <c r="GI111" s="95"/>
      <c r="GJ111" s="95"/>
      <c r="GK111" s="95"/>
      <c r="GL111" s="95"/>
      <c r="GM111" s="95"/>
      <c r="GN111" s="95"/>
      <c r="GO111" s="95"/>
      <c r="GP111" s="95"/>
      <c r="GQ111" s="95"/>
      <c r="GR111" s="95"/>
      <c r="GS111" s="95"/>
      <c r="GT111" s="95"/>
      <c r="GU111" s="95"/>
      <c r="GV111" s="95"/>
      <c r="GW111" s="95"/>
      <c r="GX111" s="95"/>
      <c r="GY111" s="95"/>
      <c r="GZ111" s="95"/>
      <c r="HA111" s="95"/>
      <c r="HB111" s="95"/>
      <c r="HC111" s="95"/>
      <c r="HD111" s="95"/>
      <c r="HE111" s="95"/>
      <c r="HF111" s="95"/>
      <c r="HG111" s="95"/>
      <c r="HH111" s="95"/>
      <c r="HI111" s="95"/>
      <c r="HJ111" s="95"/>
      <c r="HK111" s="95"/>
      <c r="HL111" s="95"/>
      <c r="HM111" s="95"/>
      <c r="HN111" s="95"/>
      <c r="HO111" s="95"/>
      <c r="HP111" s="95"/>
      <c r="HQ111" s="95"/>
      <c r="HR111" s="95"/>
      <c r="HS111" s="95"/>
      <c r="HT111" s="95"/>
      <c r="HU111" s="95"/>
      <c r="HV111" s="95"/>
      <c r="HW111" s="95"/>
    </row>
    <row r="112" spans="93:231" x14ac:dyDescent="0.15">
      <c r="CR112" s="95"/>
      <c r="CS112" s="95"/>
      <c r="CT112" s="95"/>
      <c r="CU112" s="95"/>
      <c r="CV112" s="95"/>
      <c r="CW112" s="95"/>
      <c r="CX112" s="95"/>
      <c r="CY112" s="95"/>
      <c r="CZ112" s="95"/>
      <c r="DA112" s="95"/>
      <c r="DB112" s="95"/>
      <c r="DC112" s="95"/>
      <c r="DD112" s="95"/>
      <c r="DE112" s="95"/>
      <c r="DF112" s="95"/>
      <c r="DG112" s="95"/>
      <c r="DH112" s="95"/>
      <c r="DI112" s="95"/>
      <c r="DJ112" s="95"/>
      <c r="DK112" s="95"/>
      <c r="DL112" s="95"/>
      <c r="DM112" s="95"/>
      <c r="DN112" s="95"/>
      <c r="DO112" s="95"/>
      <c r="DP112" s="95"/>
      <c r="DQ112" s="95"/>
      <c r="DR112" s="95"/>
      <c r="DS112" s="95"/>
      <c r="DT112" s="95"/>
      <c r="DU112" s="95"/>
      <c r="DV112" s="95"/>
      <c r="DW112" s="95"/>
      <c r="DX112" s="95"/>
      <c r="DY112" s="95"/>
      <c r="DZ112" s="95"/>
      <c r="EA112" s="95"/>
      <c r="EB112" s="95"/>
      <c r="EC112" s="95"/>
      <c r="ED112" s="95"/>
      <c r="EE112" s="95"/>
      <c r="EF112" s="95"/>
      <c r="EG112" s="95"/>
      <c r="EH112" s="95"/>
      <c r="EI112" s="95"/>
      <c r="EJ112" s="95"/>
      <c r="EK112" s="95"/>
      <c r="EL112" s="95"/>
      <c r="EM112" s="95"/>
      <c r="EN112" s="95"/>
      <c r="EO112" s="95"/>
      <c r="EP112" s="95"/>
      <c r="EQ112" s="95"/>
      <c r="ER112" s="95"/>
      <c r="ES112" s="95"/>
      <c r="ET112" s="95"/>
      <c r="EU112" s="95"/>
      <c r="EV112" s="95"/>
      <c r="EW112" s="95"/>
      <c r="EX112" s="95"/>
      <c r="EY112" s="95"/>
      <c r="EZ112" s="95"/>
      <c r="FA112" s="95"/>
      <c r="FB112" s="95"/>
      <c r="FC112" s="95"/>
      <c r="FD112" s="95"/>
      <c r="FE112" s="95"/>
      <c r="FF112" s="95"/>
      <c r="FG112" s="95"/>
      <c r="FH112" s="95"/>
      <c r="FI112" s="95"/>
      <c r="FJ112" s="95"/>
      <c r="FK112" s="95"/>
      <c r="FL112" s="95"/>
      <c r="FM112" s="95"/>
      <c r="FN112" s="95"/>
      <c r="FO112" s="95"/>
      <c r="FP112" s="95"/>
      <c r="FQ112" s="95"/>
      <c r="FR112" s="95"/>
      <c r="FS112" s="95"/>
      <c r="FT112" s="95"/>
      <c r="FU112" s="95"/>
      <c r="FV112" s="95"/>
      <c r="FW112" s="95"/>
      <c r="FX112" s="95"/>
      <c r="FY112" s="95"/>
      <c r="FZ112" s="95"/>
      <c r="GA112" s="95"/>
      <c r="GB112" s="95"/>
      <c r="GC112" s="95"/>
      <c r="GD112" s="95"/>
      <c r="GE112" s="95"/>
      <c r="GF112" s="95"/>
      <c r="GG112" s="95"/>
      <c r="GH112" s="95"/>
      <c r="GI112" s="95"/>
      <c r="GJ112" s="95"/>
      <c r="GK112" s="95"/>
      <c r="GL112" s="95"/>
      <c r="GM112" s="95"/>
      <c r="GN112" s="95"/>
      <c r="GO112" s="95"/>
      <c r="GP112" s="95"/>
      <c r="GQ112" s="95"/>
      <c r="GR112" s="95"/>
      <c r="GS112" s="95"/>
      <c r="GT112" s="95"/>
      <c r="GU112" s="95"/>
      <c r="GV112" s="95"/>
      <c r="GW112" s="95"/>
      <c r="GX112" s="95"/>
      <c r="GY112" s="95"/>
      <c r="GZ112" s="95"/>
      <c r="HA112" s="95"/>
      <c r="HB112" s="95"/>
      <c r="HC112" s="95"/>
      <c r="HD112" s="95"/>
      <c r="HE112" s="95"/>
      <c r="HF112" s="95"/>
      <c r="HG112" s="95"/>
      <c r="HH112" s="95"/>
      <c r="HI112" s="95"/>
      <c r="HJ112" s="95"/>
      <c r="HK112" s="95"/>
      <c r="HL112" s="95"/>
      <c r="HM112" s="95"/>
      <c r="HN112" s="95"/>
      <c r="HO112" s="95"/>
      <c r="HP112" s="95"/>
      <c r="HQ112" s="95"/>
      <c r="HR112" s="95"/>
      <c r="HS112" s="95"/>
      <c r="HT112" s="95"/>
      <c r="HU112" s="95"/>
      <c r="HV112" s="95"/>
      <c r="HW112" s="95"/>
    </row>
    <row r="113" spans="96:231" x14ac:dyDescent="0.15">
      <c r="CR113" s="95"/>
      <c r="CS113" s="95"/>
      <c r="CT113" s="95"/>
      <c r="CU113" s="95"/>
      <c r="CV113" s="95"/>
      <c r="CW113" s="95"/>
      <c r="CX113" s="95"/>
      <c r="CY113" s="95"/>
      <c r="CZ113" s="95"/>
      <c r="DA113" s="95"/>
      <c r="DB113" s="95"/>
      <c r="DC113" s="95"/>
      <c r="DD113" s="95"/>
      <c r="DE113" s="95"/>
      <c r="DF113" s="95"/>
      <c r="DG113" s="95"/>
      <c r="DH113" s="95"/>
      <c r="DI113" s="95"/>
      <c r="DJ113" s="95"/>
      <c r="DK113" s="95"/>
      <c r="DL113" s="95"/>
      <c r="DM113" s="95"/>
      <c r="DN113" s="95"/>
      <c r="DO113" s="95"/>
      <c r="DP113" s="95"/>
      <c r="DQ113" s="95"/>
      <c r="DR113" s="95"/>
      <c r="DS113" s="95"/>
      <c r="DT113" s="95"/>
      <c r="DU113" s="95"/>
      <c r="DV113" s="95"/>
      <c r="DW113" s="95"/>
      <c r="DX113" s="95"/>
      <c r="DY113" s="95"/>
      <c r="DZ113" s="95"/>
      <c r="EA113" s="95"/>
      <c r="EB113" s="95"/>
      <c r="EC113" s="95"/>
      <c r="ED113" s="95"/>
      <c r="EE113" s="95"/>
      <c r="EF113" s="95"/>
      <c r="EG113" s="95"/>
      <c r="EH113" s="95"/>
      <c r="EI113" s="95"/>
      <c r="EJ113" s="95"/>
      <c r="EK113" s="95"/>
      <c r="EL113" s="95"/>
      <c r="EM113" s="95"/>
      <c r="EN113" s="95"/>
      <c r="EO113" s="95"/>
      <c r="EP113" s="95"/>
      <c r="EQ113" s="95"/>
      <c r="ER113" s="95"/>
      <c r="ES113" s="95"/>
      <c r="ET113" s="95"/>
      <c r="EU113" s="95"/>
      <c r="EV113" s="95"/>
      <c r="EW113" s="95"/>
      <c r="EX113" s="95"/>
      <c r="EY113" s="95"/>
      <c r="EZ113" s="95"/>
      <c r="FA113" s="95"/>
      <c r="FB113" s="95"/>
      <c r="FC113" s="95"/>
      <c r="FD113" s="95"/>
      <c r="FE113" s="95"/>
      <c r="FF113" s="95"/>
      <c r="FG113" s="95"/>
      <c r="FH113" s="95"/>
      <c r="FI113" s="95"/>
      <c r="FJ113" s="95"/>
      <c r="FK113" s="95"/>
      <c r="FL113" s="95"/>
      <c r="FM113" s="95"/>
      <c r="FN113" s="95"/>
      <c r="FO113" s="95"/>
      <c r="FP113" s="95"/>
      <c r="FQ113" s="95"/>
      <c r="FR113" s="95"/>
      <c r="FS113" s="95"/>
      <c r="FT113" s="95"/>
      <c r="FU113" s="95"/>
      <c r="FV113" s="95"/>
      <c r="FW113" s="95"/>
      <c r="FX113" s="95"/>
      <c r="FY113" s="95"/>
      <c r="FZ113" s="95"/>
      <c r="GA113" s="95"/>
      <c r="GB113" s="95"/>
      <c r="GC113" s="95"/>
      <c r="GD113" s="95"/>
      <c r="GE113" s="95"/>
      <c r="GF113" s="95"/>
      <c r="GG113" s="95"/>
      <c r="GH113" s="95"/>
      <c r="GI113" s="95"/>
      <c r="GJ113" s="95"/>
      <c r="GK113" s="95"/>
      <c r="GL113" s="95"/>
      <c r="GM113" s="95"/>
      <c r="GN113" s="95"/>
      <c r="GO113" s="95"/>
      <c r="GP113" s="95"/>
      <c r="GQ113" s="95"/>
      <c r="GR113" s="95"/>
      <c r="GS113" s="95"/>
      <c r="GT113" s="95"/>
      <c r="GU113" s="95"/>
      <c r="GV113" s="95"/>
      <c r="GW113" s="95"/>
      <c r="GX113" s="95"/>
      <c r="GY113" s="95"/>
      <c r="GZ113" s="95"/>
      <c r="HA113" s="95"/>
      <c r="HB113" s="95"/>
      <c r="HC113" s="95"/>
      <c r="HD113" s="95"/>
      <c r="HE113" s="95"/>
      <c r="HF113" s="95"/>
      <c r="HG113" s="95"/>
      <c r="HH113" s="95"/>
      <c r="HI113" s="95"/>
      <c r="HJ113" s="95"/>
      <c r="HK113" s="95"/>
      <c r="HL113" s="95"/>
      <c r="HM113" s="95"/>
      <c r="HN113" s="95"/>
      <c r="HO113" s="95"/>
      <c r="HP113" s="95"/>
      <c r="HQ113" s="95"/>
      <c r="HR113" s="95"/>
      <c r="HS113" s="95"/>
      <c r="HT113" s="95"/>
      <c r="HU113" s="95"/>
      <c r="HV113" s="95"/>
      <c r="HW113" s="95"/>
    </row>
    <row r="114" spans="96:231" x14ac:dyDescent="0.15">
      <c r="CR114" s="95"/>
      <c r="CS114" s="95"/>
      <c r="CT114" s="95"/>
      <c r="CU114" s="95"/>
      <c r="CV114" s="95"/>
      <c r="CW114" s="95"/>
      <c r="CX114" s="95"/>
      <c r="CY114" s="95"/>
      <c r="CZ114" s="95"/>
      <c r="DA114" s="95"/>
      <c r="DB114" s="95"/>
      <c r="DC114" s="95"/>
      <c r="DD114" s="95"/>
      <c r="DE114" s="95"/>
      <c r="DF114" s="95"/>
      <c r="DG114" s="95"/>
      <c r="DH114" s="95"/>
      <c r="DI114" s="95"/>
      <c r="DJ114" s="95"/>
      <c r="DK114" s="95"/>
      <c r="DL114" s="95"/>
      <c r="DM114" s="95"/>
      <c r="DN114" s="95"/>
      <c r="DO114" s="95"/>
      <c r="DP114" s="95"/>
      <c r="DQ114" s="95"/>
      <c r="DR114" s="95"/>
      <c r="DS114" s="95"/>
      <c r="DT114" s="95"/>
      <c r="DU114" s="95"/>
      <c r="DV114" s="95"/>
      <c r="DW114" s="95"/>
      <c r="DX114" s="95"/>
      <c r="DY114" s="95"/>
      <c r="DZ114" s="95"/>
      <c r="EA114" s="95"/>
      <c r="EB114" s="95"/>
      <c r="EC114" s="95"/>
      <c r="ED114" s="95"/>
      <c r="EE114" s="95"/>
      <c r="EF114" s="95"/>
      <c r="EG114" s="95"/>
      <c r="EH114" s="95"/>
      <c r="EI114" s="95"/>
      <c r="EJ114" s="95"/>
      <c r="EK114" s="95"/>
      <c r="EL114" s="95"/>
      <c r="EM114" s="95"/>
      <c r="EN114" s="95"/>
      <c r="EO114" s="95"/>
      <c r="EP114" s="95"/>
      <c r="EQ114" s="95"/>
      <c r="ER114" s="95"/>
      <c r="ES114" s="95"/>
      <c r="ET114" s="95"/>
      <c r="EU114" s="95"/>
      <c r="EV114" s="95"/>
      <c r="EW114" s="95"/>
      <c r="EX114" s="95"/>
      <c r="EY114" s="95"/>
      <c r="EZ114" s="95"/>
      <c r="FA114" s="95"/>
      <c r="FB114" s="95"/>
      <c r="FC114" s="95"/>
      <c r="FD114" s="95"/>
      <c r="FE114" s="95"/>
      <c r="FF114" s="95"/>
      <c r="FG114" s="95"/>
      <c r="FH114" s="95"/>
      <c r="FI114" s="95"/>
      <c r="FJ114" s="95"/>
      <c r="FK114" s="95"/>
      <c r="FL114" s="95"/>
      <c r="FM114" s="95"/>
      <c r="FN114" s="95"/>
      <c r="FO114" s="95"/>
      <c r="FP114" s="95"/>
      <c r="FQ114" s="95"/>
      <c r="FR114" s="95"/>
      <c r="FS114" s="95"/>
      <c r="FT114" s="95"/>
      <c r="FU114" s="95"/>
      <c r="FV114" s="95"/>
      <c r="FW114" s="95"/>
      <c r="FX114" s="95"/>
      <c r="FY114" s="95"/>
      <c r="FZ114" s="95"/>
      <c r="GA114" s="95"/>
      <c r="GB114" s="95"/>
      <c r="GC114" s="95"/>
      <c r="GD114" s="95"/>
      <c r="GE114" s="95"/>
      <c r="GF114" s="95"/>
      <c r="GG114" s="95"/>
      <c r="GH114" s="95"/>
      <c r="GI114" s="95"/>
      <c r="GJ114" s="95"/>
      <c r="GK114" s="95"/>
      <c r="GL114" s="95"/>
      <c r="GM114" s="95"/>
      <c r="GN114" s="95"/>
      <c r="GO114" s="95"/>
      <c r="GP114" s="95"/>
      <c r="GQ114" s="95"/>
      <c r="GR114" s="95"/>
      <c r="GS114" s="95"/>
      <c r="GT114" s="95"/>
      <c r="GU114" s="95"/>
      <c r="GV114" s="95"/>
      <c r="GW114" s="95"/>
      <c r="GX114" s="95"/>
      <c r="GY114" s="95"/>
      <c r="GZ114" s="95"/>
      <c r="HA114" s="95"/>
      <c r="HB114" s="95"/>
      <c r="HC114" s="95"/>
      <c r="HD114" s="95"/>
      <c r="HE114" s="95"/>
      <c r="HF114" s="95"/>
      <c r="HG114" s="95"/>
      <c r="HH114" s="95"/>
      <c r="HI114" s="95"/>
      <c r="HJ114" s="95"/>
      <c r="HK114" s="95"/>
      <c r="HL114" s="95"/>
      <c r="HM114" s="95"/>
      <c r="HN114" s="95"/>
      <c r="HO114" s="95"/>
      <c r="HP114" s="95"/>
      <c r="HQ114" s="95"/>
      <c r="HR114" s="95"/>
      <c r="HS114" s="95"/>
      <c r="HT114" s="95"/>
      <c r="HU114" s="95"/>
      <c r="HV114" s="95"/>
      <c r="HW114" s="95"/>
    </row>
    <row r="115" spans="96:231" x14ac:dyDescent="0.15">
      <c r="CY115" s="95"/>
      <c r="CZ115" s="95"/>
      <c r="DA115" s="95"/>
      <c r="DB115" s="95"/>
      <c r="DC115" s="95"/>
      <c r="DD115" s="95"/>
      <c r="DE115" s="95"/>
      <c r="DF115" s="95"/>
      <c r="DG115" s="95"/>
      <c r="DH115" s="95"/>
      <c r="DI115" s="95"/>
      <c r="DJ115" s="95"/>
      <c r="DK115" s="95"/>
      <c r="DL115" s="95"/>
      <c r="DM115" s="95"/>
      <c r="DN115" s="95"/>
      <c r="DO115" s="95"/>
      <c r="DP115" s="95"/>
      <c r="DQ115" s="95"/>
      <c r="DR115" s="95"/>
      <c r="DS115" s="95"/>
      <c r="DT115" s="95"/>
      <c r="DU115" s="95"/>
      <c r="DV115" s="95"/>
      <c r="DW115" s="95"/>
      <c r="DX115" s="95"/>
      <c r="DY115" s="95"/>
      <c r="DZ115" s="95"/>
      <c r="EA115" s="95"/>
      <c r="EB115" s="95"/>
      <c r="EC115" s="95"/>
      <c r="ED115" s="95"/>
      <c r="EE115" s="95"/>
      <c r="EF115" s="95"/>
      <c r="EG115" s="95"/>
      <c r="EH115" s="95"/>
      <c r="EI115" s="95"/>
      <c r="EJ115" s="95"/>
      <c r="EK115" s="95"/>
      <c r="EL115" s="95"/>
      <c r="EM115" s="95"/>
      <c r="EN115" s="95"/>
      <c r="EO115" s="95"/>
      <c r="EP115" s="95"/>
      <c r="EQ115" s="95"/>
      <c r="ER115" s="95"/>
      <c r="ES115" s="95"/>
      <c r="ET115" s="95"/>
      <c r="EU115" s="95"/>
      <c r="EV115" s="95"/>
      <c r="EW115" s="95"/>
      <c r="EX115" s="95"/>
      <c r="EY115" s="95"/>
      <c r="EZ115" s="95"/>
      <c r="FA115" s="95"/>
      <c r="FB115" s="95"/>
      <c r="FC115" s="95"/>
      <c r="FD115" s="95"/>
      <c r="FE115" s="95"/>
      <c r="FF115" s="95"/>
      <c r="FG115" s="95"/>
      <c r="FH115" s="95"/>
      <c r="FI115" s="95"/>
      <c r="FJ115" s="95"/>
      <c r="FK115" s="95"/>
      <c r="FL115" s="95"/>
      <c r="FM115" s="95"/>
      <c r="FN115" s="95"/>
      <c r="FO115" s="95"/>
      <c r="FP115" s="95"/>
      <c r="FQ115" s="95"/>
      <c r="FR115" s="95"/>
      <c r="FS115" s="95"/>
      <c r="FT115" s="95"/>
      <c r="FU115" s="95"/>
      <c r="FV115" s="95"/>
      <c r="FW115" s="95"/>
      <c r="FX115" s="95"/>
      <c r="FY115" s="95"/>
      <c r="FZ115" s="95"/>
      <c r="GA115" s="95"/>
      <c r="GB115" s="95"/>
      <c r="GC115" s="95"/>
      <c r="GD115" s="95"/>
      <c r="GE115" s="95"/>
      <c r="GF115" s="95"/>
      <c r="GG115" s="95"/>
      <c r="GH115" s="95"/>
      <c r="GI115" s="95"/>
      <c r="GJ115" s="95"/>
      <c r="GK115" s="95"/>
      <c r="GL115" s="95"/>
      <c r="GM115" s="95"/>
      <c r="GN115" s="95"/>
      <c r="GO115" s="95"/>
      <c r="GP115" s="95"/>
      <c r="GQ115" s="95"/>
      <c r="GR115" s="95"/>
      <c r="GS115" s="95"/>
      <c r="GT115" s="95"/>
      <c r="GU115" s="95"/>
      <c r="GV115" s="95"/>
      <c r="GW115" s="95"/>
      <c r="GX115" s="95"/>
      <c r="GY115" s="95"/>
      <c r="GZ115" s="95"/>
      <c r="HA115" s="95"/>
      <c r="HB115" s="95"/>
      <c r="HC115" s="95"/>
      <c r="HD115" s="95"/>
      <c r="HE115" s="95"/>
      <c r="HF115" s="95"/>
      <c r="HG115" s="95"/>
      <c r="HH115" s="95"/>
      <c r="HI115" s="95"/>
      <c r="HJ115" s="95"/>
      <c r="HK115" s="95"/>
      <c r="HL115" s="95"/>
      <c r="HM115" s="95"/>
      <c r="HN115" s="95"/>
      <c r="HO115" s="95"/>
      <c r="HP115" s="95"/>
      <c r="HQ115" s="95"/>
      <c r="HR115" s="95"/>
      <c r="HS115" s="95"/>
      <c r="HT115" s="95"/>
      <c r="HU115" s="95"/>
      <c r="HV115" s="95"/>
      <c r="HW115" s="95"/>
    </row>
    <row r="116" spans="96:231" x14ac:dyDescent="0.15">
      <c r="CY116" s="95"/>
      <c r="CZ116" s="95"/>
      <c r="DA116" s="95"/>
      <c r="DB116" s="95"/>
      <c r="DC116" s="95"/>
      <c r="DD116" s="95"/>
      <c r="DE116" s="95"/>
      <c r="DF116" s="95"/>
      <c r="DG116" s="95"/>
      <c r="DH116" s="95"/>
      <c r="DI116" s="95"/>
      <c r="DJ116" s="95"/>
      <c r="DK116" s="95"/>
      <c r="DL116" s="95"/>
      <c r="DM116" s="95"/>
      <c r="DN116" s="95"/>
      <c r="DO116" s="95"/>
      <c r="DP116" s="95"/>
      <c r="DQ116" s="95"/>
      <c r="DR116" s="95"/>
      <c r="DS116" s="95"/>
      <c r="DT116" s="95"/>
      <c r="DU116" s="95"/>
      <c r="DV116" s="95"/>
      <c r="DW116" s="95"/>
      <c r="DX116" s="95"/>
      <c r="DY116" s="95"/>
      <c r="DZ116" s="95"/>
      <c r="EA116" s="95"/>
      <c r="EB116" s="95"/>
      <c r="EC116" s="95"/>
      <c r="ED116" s="95"/>
      <c r="EE116" s="95"/>
      <c r="EF116" s="95"/>
      <c r="EG116" s="95"/>
      <c r="EH116" s="95"/>
      <c r="EI116" s="95"/>
      <c r="EJ116" s="95"/>
      <c r="EK116" s="95"/>
      <c r="EL116" s="95"/>
      <c r="EM116" s="95"/>
      <c r="EN116" s="95"/>
      <c r="EO116" s="95"/>
      <c r="EP116" s="95"/>
      <c r="EQ116" s="95"/>
      <c r="ER116" s="95"/>
      <c r="ES116" s="95"/>
      <c r="ET116" s="95"/>
      <c r="EU116" s="95"/>
      <c r="EV116" s="95"/>
      <c r="EW116" s="95"/>
      <c r="EX116" s="95"/>
      <c r="EY116" s="95"/>
      <c r="EZ116" s="95"/>
      <c r="FA116" s="95"/>
      <c r="FB116" s="95"/>
      <c r="FC116" s="95"/>
      <c r="FD116" s="95"/>
      <c r="FE116" s="95"/>
      <c r="FF116" s="95"/>
      <c r="FG116" s="95"/>
      <c r="FH116" s="95"/>
      <c r="FI116" s="95"/>
      <c r="FJ116" s="95"/>
      <c r="FK116" s="95"/>
      <c r="FL116" s="95"/>
      <c r="FM116" s="95"/>
      <c r="FN116" s="95"/>
      <c r="FO116" s="95"/>
      <c r="FP116" s="95"/>
      <c r="FQ116" s="95"/>
      <c r="FR116" s="95"/>
      <c r="FS116" s="95"/>
      <c r="FT116" s="95"/>
      <c r="FU116" s="95"/>
      <c r="FV116" s="95"/>
      <c r="FW116" s="95"/>
      <c r="FX116" s="95"/>
      <c r="FY116" s="95"/>
      <c r="FZ116" s="95"/>
      <c r="GA116" s="95"/>
      <c r="GB116" s="95"/>
      <c r="GC116" s="95"/>
      <c r="GD116" s="95"/>
      <c r="GE116" s="95"/>
      <c r="GF116" s="95"/>
      <c r="GG116" s="95"/>
      <c r="GH116" s="95"/>
      <c r="GI116" s="95"/>
      <c r="GJ116" s="95"/>
      <c r="GK116" s="95"/>
      <c r="GL116" s="95"/>
      <c r="GM116" s="95"/>
      <c r="GN116" s="95"/>
      <c r="GO116" s="95"/>
      <c r="GP116" s="95"/>
      <c r="GQ116" s="95"/>
      <c r="GR116" s="95"/>
      <c r="GS116" s="95"/>
      <c r="GT116" s="95"/>
      <c r="GU116" s="95"/>
      <c r="GV116" s="95"/>
      <c r="GW116" s="95"/>
      <c r="GX116" s="95"/>
      <c r="GY116" s="95"/>
      <c r="GZ116" s="95"/>
      <c r="HA116" s="95"/>
      <c r="HB116" s="95"/>
      <c r="HC116" s="95"/>
      <c r="HD116" s="95"/>
      <c r="HE116" s="95"/>
      <c r="HF116" s="95"/>
      <c r="HG116" s="95"/>
      <c r="HH116" s="95"/>
      <c r="HI116" s="95"/>
      <c r="HJ116" s="95"/>
      <c r="HK116" s="95"/>
      <c r="HL116" s="95"/>
      <c r="HM116" s="95"/>
      <c r="HN116" s="95"/>
      <c r="HO116" s="95"/>
      <c r="HP116" s="95"/>
      <c r="HQ116" s="95"/>
      <c r="HR116" s="95"/>
      <c r="HS116" s="95"/>
      <c r="HT116" s="95"/>
      <c r="HU116" s="95"/>
      <c r="HV116" s="95"/>
      <c r="HW116" s="95"/>
    </row>
  </sheetData>
  <sheetProtection password="C15D" sheet="1"/>
  <protectedRanges>
    <protectedRange sqref="L51 L54 L57 L60 L63 L67 W68 Z68 M72:W77 Z72:AD77 AL72:BA77 G81 G85" name="範囲2"/>
    <protectedRange sqref="L6 L9 L12 L15 L18 L22 W23 Z23 M28:W33 Z28:AD33 G37:G39 G43:G45 AL28:BA33" name="範囲1"/>
  </protectedRanges>
  <mergeCells count="51">
    <mergeCell ref="Z77:AD77"/>
    <mergeCell ref="G75:J75"/>
    <mergeCell ref="G77:J77"/>
    <mergeCell ref="G74:J74"/>
    <mergeCell ref="M74:W74"/>
    <mergeCell ref="Z74:AD74"/>
    <mergeCell ref="M29:W29"/>
    <mergeCell ref="M30:W30"/>
    <mergeCell ref="G85:AI85"/>
    <mergeCell ref="Z75:AD75"/>
    <mergeCell ref="M76:W76"/>
    <mergeCell ref="Z76:AD76"/>
    <mergeCell ref="M77:W77"/>
    <mergeCell ref="M75:W75"/>
    <mergeCell ref="G76:J76"/>
    <mergeCell ref="G81:AI81"/>
    <mergeCell ref="A1:AI2"/>
    <mergeCell ref="L6:N6"/>
    <mergeCell ref="L9:N9"/>
    <mergeCell ref="G39:AI39"/>
    <mergeCell ref="G31:J31"/>
    <mergeCell ref="L12:N12"/>
    <mergeCell ref="M28:W28"/>
    <mergeCell ref="Z31:AD31"/>
    <mergeCell ref="M31:W31"/>
    <mergeCell ref="G28:J28"/>
    <mergeCell ref="G45:AI45"/>
    <mergeCell ref="G33:J33"/>
    <mergeCell ref="G29:J29"/>
    <mergeCell ref="L15:N15"/>
    <mergeCell ref="L18:N18"/>
    <mergeCell ref="Z29:AD29"/>
    <mergeCell ref="Z30:AD30"/>
    <mergeCell ref="M32:W32"/>
    <mergeCell ref="L22:N22"/>
    <mergeCell ref="Z28:AD28"/>
    <mergeCell ref="G30:J30"/>
    <mergeCell ref="G37:AI37"/>
    <mergeCell ref="G38:AI38"/>
    <mergeCell ref="G43:AI43"/>
    <mergeCell ref="G44:AI44"/>
    <mergeCell ref="Z33:AD33"/>
    <mergeCell ref="M33:W33"/>
    <mergeCell ref="G32:J32"/>
    <mergeCell ref="Z32:AD32"/>
    <mergeCell ref="AL28:BA28"/>
    <mergeCell ref="AL29:BA29"/>
    <mergeCell ref="AL33:BA33"/>
    <mergeCell ref="AL30:BA30"/>
    <mergeCell ref="AL31:BA31"/>
    <mergeCell ref="AL32:BA32"/>
  </mergeCells>
  <phoneticPr fontId="2"/>
  <conditionalFormatting sqref="L6:N6">
    <cfRule type="containsBlanks" dxfId="3" priority="2" stopIfTrue="1">
      <formula>LEN(TRIM(L6))=0</formula>
    </cfRule>
  </conditionalFormatting>
  <conditionalFormatting sqref="L9:N9">
    <cfRule type="containsBlanks" dxfId="2" priority="1" stopIfTrue="1">
      <formula>LEN(TRIM(L9))=0</formula>
    </cfRule>
  </conditionalFormatting>
  <dataValidations count="5">
    <dataValidation imeMode="off" allowBlank="1" showInputMessage="1" showErrorMessage="1" sqref="F51:H51 AK39:AM39 F6:H6 F54:H54 F9:H9 AK72"/>
    <dataValidation imeMode="hiragana" allowBlank="1" showInputMessage="1" showErrorMessage="1" sqref="G84:I84 M72:M77 M28:M33 G42:I45"/>
    <dataValidation imeMode="halfAlpha" allowBlank="1" showInputMessage="1" showErrorMessage="1" sqref="Z28:AD33 L12:N23 Z72:AD77 L57:N68"/>
    <dataValidation type="list" allowBlank="1" showInputMessage="1" showErrorMessage="1" sqref="Z23 W23 Z68 W68">
      <formula1>"■,□"</formula1>
    </dataValidation>
    <dataValidation type="list" allowBlank="1" showInputMessage="1" showErrorMessage="1" sqref="AL28:BA33">
      <formula1>$CO$47:$CO$111</formula1>
    </dataValidation>
  </dataValidations>
  <printOptions horizontalCentered="1"/>
  <pageMargins left="0.59055118110236227" right="0.39370078740157483" top="0.39370078740157483" bottom="0.39370078740157483" header="0" footer="0"/>
  <pageSetup paperSize="9" orientation="portrait" blackAndWhite="1" r:id="rId1"/>
  <headerFooter>
    <oddFooter>&amp;L&amp;"ＭＳ Ｐ明朝,標準"&amp;8㈱北関東建築検査機構&amp;C&amp;"ＭＳ Ｐ明朝,標準"&amp;8NKBI-28guaidline   Ver.17&amp;R&amp;"ＭＳ Ｐ明朝,標準"&amp;8(R030101）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W116"/>
  <sheetViews>
    <sheetView view="pageBreakPreview" zoomScaleNormal="100" zoomScaleSheetLayoutView="100" workbookViewId="0">
      <selection sqref="A1:AI2"/>
    </sheetView>
  </sheetViews>
  <sheetFormatPr defaultColWidth="2.625" defaultRowHeight="12.75" x14ac:dyDescent="0.15"/>
  <cols>
    <col min="1" max="33" width="2.625" style="10" customWidth="1"/>
    <col min="34" max="39" width="2.625" style="10"/>
    <col min="40" max="40" width="8.375" style="10" bestFit="1" customWidth="1"/>
    <col min="41" max="91" width="2.625" style="10"/>
    <col min="92" max="92" width="1.875" style="10" customWidth="1"/>
    <col min="93" max="93" width="20.75" style="10" hidden="1" customWidth="1"/>
    <col min="94" max="94" width="21.125" style="10" hidden="1" customWidth="1"/>
    <col min="95" max="95" width="18.25" style="10" hidden="1" customWidth="1"/>
    <col min="96" max="96" width="3.375" style="10" customWidth="1"/>
    <col min="97" max="16384" width="2.625" style="10"/>
  </cols>
  <sheetData>
    <row r="1" spans="1:35" ht="13.5" customHeight="1" x14ac:dyDescent="0.15">
      <c r="A1" s="260" t="s">
        <v>162</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row>
    <row r="2" spans="1:35" ht="13.5" customHeight="1" x14ac:dyDescent="0.15">
      <c r="A2" s="260"/>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row>
    <row r="3" spans="1:35" x14ac:dyDescent="0.15">
      <c r="B3" s="10" t="s">
        <v>163</v>
      </c>
    </row>
    <row r="4" spans="1:35" ht="6.75" customHeight="1" x14ac:dyDescent="0.1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row>
    <row r="5" spans="1:35" ht="6.75" customHeight="1" x14ac:dyDescent="0.15"/>
    <row r="6" spans="1:35" x14ac:dyDescent="0.15">
      <c r="A6" s="10" t="s">
        <v>144</v>
      </c>
      <c r="F6" s="57"/>
      <c r="G6" s="57"/>
      <c r="H6" s="57"/>
      <c r="L6" s="260">
        <v>1</v>
      </c>
      <c r="M6" s="260"/>
      <c r="N6" s="260"/>
    </row>
    <row r="7" spans="1:35" ht="6.75" customHeight="1" x14ac:dyDescent="0.15">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row>
    <row r="8" spans="1:35" ht="6.75" customHeight="1" x14ac:dyDescent="0.15"/>
    <row r="9" spans="1:35" x14ac:dyDescent="0.15">
      <c r="A9" s="10" t="s">
        <v>164</v>
      </c>
      <c r="F9" s="57"/>
      <c r="G9" s="57"/>
      <c r="H9" s="57"/>
      <c r="L9" s="260" t="s">
        <v>581</v>
      </c>
      <c r="M9" s="260"/>
      <c r="N9" s="260"/>
    </row>
    <row r="10" spans="1:35" ht="6.75" customHeight="1" x14ac:dyDescent="0.15">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row>
    <row r="11" spans="1:35" ht="6.75" customHeight="1" x14ac:dyDescent="0.15">
      <c r="AG11" s="40"/>
      <c r="AH11" s="40"/>
      <c r="AI11" s="40"/>
    </row>
    <row r="12" spans="1:35" x14ac:dyDescent="0.15">
      <c r="A12" s="10" t="s">
        <v>165</v>
      </c>
      <c r="L12" s="316"/>
      <c r="M12" s="316"/>
      <c r="N12" s="316"/>
      <c r="O12" s="10" t="s">
        <v>39</v>
      </c>
    </row>
    <row r="13" spans="1:35" ht="6.75" customHeight="1" x14ac:dyDescent="0.15">
      <c r="A13" s="29"/>
      <c r="B13" s="29"/>
      <c r="C13" s="29"/>
      <c r="D13" s="29"/>
      <c r="E13" s="29"/>
      <c r="F13" s="29"/>
      <c r="G13" s="29"/>
      <c r="H13" s="29"/>
      <c r="I13" s="29"/>
      <c r="J13" s="29"/>
      <c r="K13" s="29"/>
      <c r="L13" s="59"/>
      <c r="M13" s="59"/>
      <c r="N13" s="59"/>
      <c r="O13" s="29"/>
      <c r="P13" s="29"/>
      <c r="Q13" s="29"/>
      <c r="R13" s="29"/>
      <c r="S13" s="29"/>
      <c r="T13" s="29"/>
      <c r="U13" s="29"/>
      <c r="V13" s="29"/>
      <c r="W13" s="29"/>
      <c r="X13" s="29"/>
      <c r="Y13" s="29"/>
      <c r="Z13" s="29"/>
      <c r="AA13" s="29"/>
      <c r="AB13" s="29"/>
      <c r="AC13" s="29"/>
      <c r="AD13" s="29"/>
      <c r="AE13" s="29"/>
      <c r="AF13" s="29"/>
      <c r="AG13" s="29"/>
      <c r="AH13" s="29"/>
      <c r="AI13" s="29"/>
    </row>
    <row r="14" spans="1:35" ht="6.75" customHeight="1" x14ac:dyDescent="0.15">
      <c r="L14" s="60"/>
      <c r="M14" s="60"/>
      <c r="N14" s="60"/>
    </row>
    <row r="15" spans="1:35" x14ac:dyDescent="0.15">
      <c r="A15" s="10" t="s">
        <v>166</v>
      </c>
      <c r="L15" s="316"/>
      <c r="M15" s="316"/>
      <c r="N15" s="316"/>
      <c r="O15" s="10" t="s">
        <v>39</v>
      </c>
    </row>
    <row r="16" spans="1:35" ht="6.75" customHeight="1" x14ac:dyDescent="0.15">
      <c r="A16" s="29"/>
      <c r="B16" s="29"/>
      <c r="C16" s="29"/>
      <c r="D16" s="29"/>
      <c r="E16" s="29"/>
      <c r="F16" s="29"/>
      <c r="G16" s="29"/>
      <c r="H16" s="29"/>
      <c r="I16" s="29"/>
      <c r="J16" s="29"/>
      <c r="K16" s="29"/>
      <c r="L16" s="59"/>
      <c r="M16" s="59"/>
      <c r="N16" s="59"/>
      <c r="O16" s="29"/>
      <c r="P16" s="29"/>
      <c r="Q16" s="29"/>
      <c r="R16" s="29"/>
      <c r="S16" s="29"/>
      <c r="T16" s="29"/>
      <c r="U16" s="29"/>
      <c r="V16" s="29"/>
      <c r="W16" s="29"/>
      <c r="X16" s="29"/>
      <c r="Y16" s="29"/>
      <c r="Z16" s="29"/>
      <c r="AA16" s="29"/>
      <c r="AB16" s="29"/>
      <c r="AC16" s="29"/>
      <c r="AD16" s="29"/>
      <c r="AE16" s="29"/>
      <c r="AF16" s="29"/>
      <c r="AG16" s="29"/>
      <c r="AH16" s="29"/>
      <c r="AI16" s="29"/>
    </row>
    <row r="17" spans="1:53" ht="6.75" customHeight="1" x14ac:dyDescent="0.15">
      <c r="L17" s="60"/>
      <c r="M17" s="60"/>
      <c r="N17" s="60"/>
    </row>
    <row r="18" spans="1:53" x14ac:dyDescent="0.15">
      <c r="A18" s="10" t="s">
        <v>167</v>
      </c>
      <c r="L18" s="316"/>
      <c r="M18" s="316"/>
      <c r="N18" s="316"/>
      <c r="O18" s="10" t="s">
        <v>39</v>
      </c>
    </row>
    <row r="19" spans="1:53" ht="6.75" customHeight="1" x14ac:dyDescent="0.15">
      <c r="A19" s="29"/>
      <c r="B19" s="29"/>
      <c r="C19" s="29"/>
      <c r="D19" s="29"/>
      <c r="E19" s="29"/>
      <c r="F19" s="29"/>
      <c r="G19" s="29"/>
      <c r="H19" s="29"/>
      <c r="I19" s="29"/>
      <c r="J19" s="29"/>
      <c r="K19" s="29"/>
      <c r="L19" s="59"/>
      <c r="M19" s="59"/>
      <c r="N19" s="59"/>
      <c r="O19" s="29"/>
      <c r="P19" s="29"/>
      <c r="Q19" s="29"/>
      <c r="R19" s="29"/>
      <c r="S19" s="29"/>
      <c r="T19" s="29"/>
      <c r="U19" s="29"/>
      <c r="V19" s="29"/>
      <c r="W19" s="29"/>
      <c r="X19" s="29"/>
      <c r="Y19" s="29"/>
      <c r="Z19" s="29"/>
      <c r="AA19" s="29"/>
      <c r="AB19" s="29"/>
      <c r="AC19" s="29"/>
      <c r="AD19" s="29"/>
      <c r="AE19" s="29"/>
      <c r="AF19" s="29"/>
      <c r="AG19" s="29"/>
      <c r="AH19" s="29"/>
      <c r="AI19" s="29"/>
    </row>
    <row r="20" spans="1:53" ht="6.75" customHeight="1" x14ac:dyDescent="0.15">
      <c r="L20" s="60"/>
      <c r="M20" s="60"/>
      <c r="N20" s="60"/>
    </row>
    <row r="21" spans="1:53" x14ac:dyDescent="0.15">
      <c r="A21" s="10" t="s">
        <v>494</v>
      </c>
      <c r="L21" s="60"/>
      <c r="M21" s="60"/>
      <c r="N21" s="60"/>
      <c r="AK21" s="42"/>
      <c r="AL21" s="42"/>
      <c r="AM21" s="42"/>
      <c r="AN21" s="42"/>
      <c r="AO21" s="42"/>
      <c r="AP21" s="42"/>
      <c r="AQ21" s="42"/>
      <c r="AR21" s="42"/>
    </row>
    <row r="22" spans="1:53" x14ac:dyDescent="0.15">
      <c r="C22" s="10" t="s">
        <v>495</v>
      </c>
      <c r="L22" s="316"/>
      <c r="M22" s="316"/>
      <c r="N22" s="316"/>
      <c r="O22" s="10" t="s">
        <v>39</v>
      </c>
      <c r="AK22" s="42"/>
      <c r="AL22" s="42"/>
      <c r="AM22" s="42"/>
      <c r="AN22" s="42"/>
      <c r="AO22" s="42"/>
      <c r="AP22" s="42"/>
      <c r="AQ22" s="42"/>
      <c r="AR22" s="42"/>
    </row>
    <row r="23" spans="1:53" x14ac:dyDescent="0.15">
      <c r="C23" s="10" t="s">
        <v>496</v>
      </c>
      <c r="L23" s="170"/>
      <c r="M23" s="170"/>
      <c r="N23" s="170"/>
      <c r="W23" s="43" t="s">
        <v>9</v>
      </c>
      <c r="X23" s="10" t="s">
        <v>158</v>
      </c>
      <c r="Z23" s="43" t="s">
        <v>9</v>
      </c>
      <c r="AA23" s="10" t="s">
        <v>159</v>
      </c>
      <c r="AK23" s="42"/>
      <c r="AL23" s="42"/>
      <c r="AM23" s="42"/>
      <c r="AN23" s="42"/>
      <c r="AO23" s="42"/>
      <c r="AP23" s="42"/>
      <c r="AQ23" s="42"/>
      <c r="AR23" s="42"/>
    </row>
    <row r="24" spans="1:53" ht="6.75" customHeight="1" x14ac:dyDescent="0.15">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K24" s="42"/>
      <c r="AL24" s="42"/>
      <c r="AM24" s="42"/>
      <c r="AN24" s="42"/>
      <c r="AO24" s="42"/>
      <c r="AP24" s="42"/>
      <c r="AQ24" s="42"/>
      <c r="AR24" s="42"/>
    </row>
    <row r="25" spans="1:53" ht="6.75" customHeight="1" x14ac:dyDescent="0.15">
      <c r="AK25" s="42"/>
      <c r="AL25" s="42"/>
      <c r="AM25" s="42"/>
      <c r="AN25" s="42"/>
      <c r="AO25" s="42"/>
      <c r="AP25" s="42"/>
      <c r="AQ25" s="42"/>
      <c r="AR25" s="42"/>
    </row>
    <row r="26" spans="1:53" x14ac:dyDescent="0.15">
      <c r="A26" s="10" t="s">
        <v>168</v>
      </c>
      <c r="AK26" s="42"/>
      <c r="AL26" s="47" t="s">
        <v>461</v>
      </c>
    </row>
    <row r="27" spans="1:53" ht="13.5" thickBot="1" x14ac:dyDescent="0.2">
      <c r="F27" s="40" t="s">
        <v>7</v>
      </c>
      <c r="G27" s="10" t="s">
        <v>169</v>
      </c>
      <c r="K27" s="10" t="s">
        <v>8</v>
      </c>
      <c r="L27" s="40" t="s">
        <v>7</v>
      </c>
      <c r="M27" s="10" t="s">
        <v>170</v>
      </c>
      <c r="X27" s="10" t="s">
        <v>8</v>
      </c>
      <c r="Y27" s="40" t="s">
        <v>7</v>
      </c>
      <c r="Z27" s="10" t="s">
        <v>171</v>
      </c>
      <c r="AE27" s="10" t="s">
        <v>8</v>
      </c>
      <c r="AK27" s="61"/>
    </row>
    <row r="28" spans="1:53" x14ac:dyDescent="0.15">
      <c r="C28" s="10" t="s">
        <v>58</v>
      </c>
      <c r="F28" s="40" t="s">
        <v>7</v>
      </c>
      <c r="G28" s="313" t="str">
        <f t="shared" ref="G28:G33" si="0">IF(AL28="","",VLOOKUP(AL28,$CO$47:$CQ$111,2))</f>
        <v/>
      </c>
      <c r="H28" s="313"/>
      <c r="I28" s="313"/>
      <c r="J28" s="313"/>
      <c r="K28" s="10" t="s">
        <v>8</v>
      </c>
      <c r="L28" s="40" t="s">
        <v>7</v>
      </c>
      <c r="M28" s="315"/>
      <c r="N28" s="315"/>
      <c r="O28" s="315"/>
      <c r="P28" s="315"/>
      <c r="Q28" s="315"/>
      <c r="R28" s="315"/>
      <c r="S28" s="315"/>
      <c r="T28" s="315"/>
      <c r="U28" s="315"/>
      <c r="V28" s="315"/>
      <c r="W28" s="315"/>
      <c r="X28" s="10" t="s">
        <v>8</v>
      </c>
      <c r="Y28" s="40" t="s">
        <v>7</v>
      </c>
      <c r="Z28" s="314"/>
      <c r="AA28" s="314"/>
      <c r="AB28" s="314"/>
      <c r="AC28" s="314"/>
      <c r="AD28" s="314"/>
      <c r="AE28" s="10" t="s">
        <v>8</v>
      </c>
      <c r="AF28" s="10" t="s">
        <v>16</v>
      </c>
      <c r="AK28" s="42"/>
      <c r="AL28" s="304"/>
      <c r="AM28" s="305"/>
      <c r="AN28" s="305"/>
      <c r="AO28" s="305"/>
      <c r="AP28" s="305"/>
      <c r="AQ28" s="305"/>
      <c r="AR28" s="305"/>
      <c r="AS28" s="305"/>
      <c r="AT28" s="305"/>
      <c r="AU28" s="305"/>
      <c r="AV28" s="305"/>
      <c r="AW28" s="305"/>
      <c r="AX28" s="305"/>
      <c r="AY28" s="305"/>
      <c r="AZ28" s="305"/>
      <c r="BA28" s="306"/>
    </row>
    <row r="29" spans="1:53" x14ac:dyDescent="0.15">
      <c r="C29" s="10" t="s">
        <v>59</v>
      </c>
      <c r="F29" s="40" t="s">
        <v>7</v>
      </c>
      <c r="G29" s="313" t="str">
        <f t="shared" si="0"/>
        <v/>
      </c>
      <c r="H29" s="313"/>
      <c r="I29" s="313"/>
      <c r="J29" s="313"/>
      <c r="K29" s="10" t="s">
        <v>8</v>
      </c>
      <c r="L29" s="40" t="s">
        <v>7</v>
      </c>
      <c r="M29" s="315"/>
      <c r="N29" s="315"/>
      <c r="O29" s="315"/>
      <c r="P29" s="315"/>
      <c r="Q29" s="315"/>
      <c r="R29" s="315"/>
      <c r="S29" s="315"/>
      <c r="T29" s="315"/>
      <c r="U29" s="315"/>
      <c r="V29" s="315"/>
      <c r="W29" s="315"/>
      <c r="X29" s="10" t="s">
        <v>8</v>
      </c>
      <c r="Y29" s="40" t="s">
        <v>7</v>
      </c>
      <c r="Z29" s="314"/>
      <c r="AA29" s="314"/>
      <c r="AB29" s="314"/>
      <c r="AC29" s="314"/>
      <c r="AD29" s="314"/>
      <c r="AE29" s="10" t="s">
        <v>8</v>
      </c>
      <c r="AF29" s="10" t="s">
        <v>16</v>
      </c>
      <c r="AK29" s="42"/>
      <c r="AL29" s="307"/>
      <c r="AM29" s="308"/>
      <c r="AN29" s="308"/>
      <c r="AO29" s="308"/>
      <c r="AP29" s="308"/>
      <c r="AQ29" s="308"/>
      <c r="AR29" s="308"/>
      <c r="AS29" s="308"/>
      <c r="AT29" s="308"/>
      <c r="AU29" s="308"/>
      <c r="AV29" s="308"/>
      <c r="AW29" s="308"/>
      <c r="AX29" s="308"/>
      <c r="AY29" s="308"/>
      <c r="AZ29" s="308"/>
      <c r="BA29" s="309"/>
    </row>
    <row r="30" spans="1:53" x14ac:dyDescent="0.15">
      <c r="C30" s="10" t="s">
        <v>60</v>
      </c>
      <c r="F30" s="40" t="s">
        <v>7</v>
      </c>
      <c r="G30" s="313" t="str">
        <f t="shared" si="0"/>
        <v/>
      </c>
      <c r="H30" s="313"/>
      <c r="I30" s="313"/>
      <c r="J30" s="313"/>
      <c r="K30" s="10" t="s">
        <v>8</v>
      </c>
      <c r="L30" s="40" t="s">
        <v>7</v>
      </c>
      <c r="M30" s="315"/>
      <c r="N30" s="315"/>
      <c r="O30" s="315"/>
      <c r="P30" s="315"/>
      <c r="Q30" s="315"/>
      <c r="R30" s="315"/>
      <c r="S30" s="315"/>
      <c r="T30" s="315"/>
      <c r="U30" s="315"/>
      <c r="V30" s="315"/>
      <c r="W30" s="315"/>
      <c r="X30" s="10" t="s">
        <v>8</v>
      </c>
      <c r="Y30" s="40" t="s">
        <v>7</v>
      </c>
      <c r="Z30" s="314"/>
      <c r="AA30" s="314"/>
      <c r="AB30" s="314"/>
      <c r="AC30" s="314"/>
      <c r="AD30" s="314"/>
      <c r="AE30" s="10" t="s">
        <v>8</v>
      </c>
      <c r="AF30" s="10" t="s">
        <v>16</v>
      </c>
      <c r="AK30" s="42"/>
      <c r="AL30" s="307"/>
      <c r="AM30" s="308"/>
      <c r="AN30" s="308"/>
      <c r="AO30" s="308"/>
      <c r="AP30" s="308"/>
      <c r="AQ30" s="308"/>
      <c r="AR30" s="308"/>
      <c r="AS30" s="308"/>
      <c r="AT30" s="308"/>
      <c r="AU30" s="308"/>
      <c r="AV30" s="308"/>
      <c r="AW30" s="308"/>
      <c r="AX30" s="308"/>
      <c r="AY30" s="308"/>
      <c r="AZ30" s="308"/>
      <c r="BA30" s="309"/>
    </row>
    <row r="31" spans="1:53" x14ac:dyDescent="0.15">
      <c r="C31" s="10" t="s">
        <v>61</v>
      </c>
      <c r="F31" s="40" t="s">
        <v>7</v>
      </c>
      <c r="G31" s="313" t="str">
        <f t="shared" si="0"/>
        <v/>
      </c>
      <c r="H31" s="313"/>
      <c r="I31" s="313"/>
      <c r="J31" s="313"/>
      <c r="K31" s="10" t="s">
        <v>8</v>
      </c>
      <c r="L31" s="40" t="s">
        <v>7</v>
      </c>
      <c r="M31" s="315"/>
      <c r="N31" s="315"/>
      <c r="O31" s="315"/>
      <c r="P31" s="315"/>
      <c r="Q31" s="315"/>
      <c r="R31" s="315"/>
      <c r="S31" s="315"/>
      <c r="T31" s="315"/>
      <c r="U31" s="315"/>
      <c r="V31" s="315"/>
      <c r="W31" s="315"/>
      <c r="X31" s="10" t="s">
        <v>8</v>
      </c>
      <c r="Y31" s="40" t="s">
        <v>7</v>
      </c>
      <c r="Z31" s="314"/>
      <c r="AA31" s="314"/>
      <c r="AB31" s="314"/>
      <c r="AC31" s="314"/>
      <c r="AD31" s="314"/>
      <c r="AE31" s="10" t="s">
        <v>8</v>
      </c>
      <c r="AF31" s="10" t="s">
        <v>16</v>
      </c>
      <c r="AK31" s="42"/>
      <c r="AL31" s="307"/>
      <c r="AM31" s="308"/>
      <c r="AN31" s="308"/>
      <c r="AO31" s="308"/>
      <c r="AP31" s="308"/>
      <c r="AQ31" s="308"/>
      <c r="AR31" s="308"/>
      <c r="AS31" s="308"/>
      <c r="AT31" s="308"/>
      <c r="AU31" s="308"/>
      <c r="AV31" s="308"/>
      <c r="AW31" s="308"/>
      <c r="AX31" s="308"/>
      <c r="AY31" s="308"/>
      <c r="AZ31" s="308"/>
      <c r="BA31" s="309"/>
    </row>
    <row r="32" spans="1:53" x14ac:dyDescent="0.15">
      <c r="C32" s="10" t="s">
        <v>62</v>
      </c>
      <c r="F32" s="40" t="s">
        <v>7</v>
      </c>
      <c r="G32" s="313" t="str">
        <f t="shared" si="0"/>
        <v/>
      </c>
      <c r="H32" s="313"/>
      <c r="I32" s="313"/>
      <c r="J32" s="313"/>
      <c r="K32" s="10" t="s">
        <v>8</v>
      </c>
      <c r="L32" s="40" t="s">
        <v>7</v>
      </c>
      <c r="M32" s="315"/>
      <c r="N32" s="315"/>
      <c r="O32" s="315"/>
      <c r="P32" s="315"/>
      <c r="Q32" s="315"/>
      <c r="R32" s="315"/>
      <c r="S32" s="315"/>
      <c r="T32" s="315"/>
      <c r="U32" s="315"/>
      <c r="V32" s="315"/>
      <c r="W32" s="315"/>
      <c r="X32" s="10" t="s">
        <v>8</v>
      </c>
      <c r="Y32" s="40" t="s">
        <v>7</v>
      </c>
      <c r="Z32" s="314"/>
      <c r="AA32" s="314"/>
      <c r="AB32" s="314"/>
      <c r="AC32" s="314"/>
      <c r="AD32" s="314"/>
      <c r="AE32" s="10" t="s">
        <v>8</v>
      </c>
      <c r="AF32" s="10" t="s">
        <v>16</v>
      </c>
      <c r="AK32" s="42"/>
      <c r="AL32" s="307"/>
      <c r="AM32" s="308"/>
      <c r="AN32" s="308"/>
      <c r="AO32" s="308"/>
      <c r="AP32" s="308"/>
      <c r="AQ32" s="308"/>
      <c r="AR32" s="308"/>
      <c r="AS32" s="308"/>
      <c r="AT32" s="308"/>
      <c r="AU32" s="308"/>
      <c r="AV32" s="308"/>
      <c r="AW32" s="308"/>
      <c r="AX32" s="308"/>
      <c r="AY32" s="308"/>
      <c r="AZ32" s="308"/>
      <c r="BA32" s="309"/>
    </row>
    <row r="33" spans="1:95" ht="13.5" thickBot="1" x14ac:dyDescent="0.2">
      <c r="C33" s="10" t="s">
        <v>63</v>
      </c>
      <c r="F33" s="40" t="s">
        <v>7</v>
      </c>
      <c r="G33" s="313" t="str">
        <f t="shared" si="0"/>
        <v/>
      </c>
      <c r="H33" s="313"/>
      <c r="I33" s="313"/>
      <c r="J33" s="313"/>
      <c r="K33" s="10" t="s">
        <v>8</v>
      </c>
      <c r="L33" s="40" t="s">
        <v>7</v>
      </c>
      <c r="M33" s="315"/>
      <c r="N33" s="315"/>
      <c r="O33" s="315"/>
      <c r="P33" s="315"/>
      <c r="Q33" s="315"/>
      <c r="R33" s="315"/>
      <c r="S33" s="315"/>
      <c r="T33" s="315"/>
      <c r="U33" s="315"/>
      <c r="V33" s="315"/>
      <c r="W33" s="315"/>
      <c r="X33" s="10" t="s">
        <v>8</v>
      </c>
      <c r="Y33" s="40" t="s">
        <v>7</v>
      </c>
      <c r="Z33" s="314"/>
      <c r="AA33" s="314"/>
      <c r="AB33" s="314"/>
      <c r="AC33" s="314"/>
      <c r="AD33" s="314"/>
      <c r="AE33" s="10" t="s">
        <v>8</v>
      </c>
      <c r="AF33" s="10" t="s">
        <v>16</v>
      </c>
      <c r="AK33" s="42"/>
      <c r="AL33" s="310"/>
      <c r="AM33" s="311"/>
      <c r="AN33" s="311"/>
      <c r="AO33" s="311"/>
      <c r="AP33" s="311"/>
      <c r="AQ33" s="311"/>
      <c r="AR33" s="311"/>
      <c r="AS33" s="311"/>
      <c r="AT33" s="311"/>
      <c r="AU33" s="311"/>
      <c r="AV33" s="311"/>
      <c r="AW33" s="311"/>
      <c r="AX33" s="311"/>
      <c r="AY33" s="311"/>
      <c r="AZ33" s="311"/>
      <c r="BA33" s="312"/>
    </row>
    <row r="34" spans="1:95" ht="6.75" customHeight="1" x14ac:dyDescent="0.15">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row>
    <row r="35" spans="1:95" ht="6.75" customHeight="1" x14ac:dyDescent="0.15"/>
    <row r="36" spans="1:95" ht="13.5" customHeight="1" x14ac:dyDescent="0.15">
      <c r="A36" s="10" t="s">
        <v>172</v>
      </c>
      <c r="AL36" s="10" t="s">
        <v>505</v>
      </c>
      <c r="AO36" s="100" t="str">
        <f>SUM(Z28:AD33)&amp;"㎡"</f>
        <v>0㎡</v>
      </c>
    </row>
    <row r="37" spans="1:95" ht="13.5" customHeight="1" x14ac:dyDescent="0.15">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L37" s="10" t="s">
        <v>506</v>
      </c>
    </row>
    <row r="38" spans="1:95" ht="13.5" customHeight="1" x14ac:dyDescent="0.15">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row>
    <row r="39" spans="1:95" x14ac:dyDescent="0.15">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K39" s="56"/>
      <c r="AL39" s="56"/>
      <c r="AM39" s="56"/>
    </row>
    <row r="40" spans="1:95" ht="6.75" customHeight="1" x14ac:dyDescent="0.1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row>
    <row r="41" spans="1:95" ht="6.75" customHeight="1" x14ac:dyDescent="0.15"/>
    <row r="42" spans="1:95" x14ac:dyDescent="0.15">
      <c r="A42" s="10" t="s">
        <v>173</v>
      </c>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row>
    <row r="43" spans="1:95" x14ac:dyDescent="0.15">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row>
    <row r="44" spans="1:95" x14ac:dyDescent="0.15">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row>
    <row r="45" spans="1:95" x14ac:dyDescent="0.15">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row>
    <row r="46" spans="1:95" ht="6.75" customHeight="1" x14ac:dyDescent="0.1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row>
    <row r="47" spans="1:95" ht="6.75" customHeight="1" x14ac:dyDescent="0.15">
      <c r="CO47" s="171" t="str">
        <f t="shared" ref="CO47:CO109" si="1">CP47&amp;":"&amp;CQ47</f>
        <v>08010:一戸建ての住宅</v>
      </c>
      <c r="CP47" s="172" t="s">
        <v>286</v>
      </c>
      <c r="CQ47" s="171" t="s">
        <v>287</v>
      </c>
    </row>
    <row r="48" spans="1:95" ht="13.5" customHeight="1" x14ac:dyDescent="0.15">
      <c r="CO48" s="171" t="str">
        <f t="shared" si="1"/>
        <v>08020:長屋</v>
      </c>
      <c r="CP48" s="171" t="s">
        <v>288</v>
      </c>
      <c r="CQ48" s="171" t="s">
        <v>289</v>
      </c>
    </row>
    <row r="49" spans="1:231" ht="13.5" customHeight="1" x14ac:dyDescent="0.15">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CO49" s="171" t="str">
        <f t="shared" si="1"/>
        <v>08030:共同住宅</v>
      </c>
      <c r="CP49" s="171" t="s">
        <v>290</v>
      </c>
      <c r="CQ49" s="171" t="s">
        <v>291</v>
      </c>
    </row>
    <row r="50" spans="1:231" ht="13.5" customHeight="1" x14ac:dyDescent="0.15">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CO50" s="171" t="str">
        <f t="shared" si="1"/>
        <v>08040:寄宿舎</v>
      </c>
      <c r="CP50" s="171" t="s">
        <v>292</v>
      </c>
      <c r="CQ50" s="171" t="s">
        <v>293</v>
      </c>
      <c r="CR50" s="95"/>
      <c r="CS50" s="95"/>
      <c r="CT50" s="95"/>
      <c r="CU50" s="95"/>
      <c r="CV50" s="95"/>
      <c r="CW50" s="95"/>
      <c r="CX50" s="95"/>
      <c r="CY50" s="95"/>
      <c r="CZ50" s="95"/>
      <c r="DA50" s="95"/>
      <c r="DB50" s="95"/>
      <c r="DC50" s="95"/>
      <c r="DD50" s="95"/>
      <c r="DE50" s="95"/>
      <c r="DF50" s="95"/>
      <c r="DG50" s="95"/>
      <c r="DH50" s="95"/>
      <c r="DI50" s="95"/>
      <c r="DJ50" s="95"/>
      <c r="DK50" s="95"/>
      <c r="DL50" s="95"/>
      <c r="DM50" s="95"/>
      <c r="DN50" s="95"/>
      <c r="DO50" s="95"/>
      <c r="DP50" s="95"/>
      <c r="DQ50" s="95"/>
      <c r="DR50" s="95"/>
      <c r="DS50" s="95"/>
      <c r="DT50" s="95"/>
      <c r="DU50" s="95"/>
      <c r="DV50" s="95"/>
      <c r="DW50" s="95"/>
      <c r="DX50" s="95"/>
      <c r="DY50" s="95"/>
      <c r="DZ50" s="95"/>
      <c r="EA50" s="95"/>
      <c r="EB50" s="95"/>
      <c r="EC50" s="95"/>
      <c r="ED50" s="95"/>
      <c r="EE50" s="95"/>
      <c r="EF50" s="95"/>
      <c r="EG50" s="95"/>
      <c r="EH50" s="95"/>
      <c r="EI50" s="95"/>
      <c r="EJ50" s="95"/>
      <c r="EK50" s="95"/>
      <c r="EL50" s="95"/>
      <c r="EM50" s="95"/>
      <c r="EN50" s="95"/>
      <c r="EO50" s="95"/>
      <c r="EP50" s="95"/>
      <c r="EQ50" s="95"/>
      <c r="ER50" s="95"/>
      <c r="ES50" s="95"/>
      <c r="ET50" s="95"/>
      <c r="EU50" s="95"/>
      <c r="EV50" s="95"/>
      <c r="EW50" s="95"/>
      <c r="EX50" s="95"/>
      <c r="EY50" s="95"/>
      <c r="EZ50" s="95"/>
      <c r="FA50" s="95"/>
      <c r="FB50" s="95"/>
      <c r="FC50" s="95"/>
      <c r="FD50" s="95"/>
      <c r="FE50" s="95"/>
      <c r="FF50" s="95"/>
      <c r="FG50" s="95"/>
      <c r="FH50" s="95"/>
      <c r="FI50" s="95"/>
      <c r="FJ50" s="95"/>
      <c r="FK50" s="95"/>
      <c r="FL50" s="95"/>
      <c r="FM50" s="95"/>
      <c r="FN50" s="95"/>
      <c r="FO50" s="95"/>
      <c r="FP50" s="95"/>
      <c r="FQ50" s="95"/>
      <c r="FR50" s="95"/>
      <c r="FS50" s="95"/>
      <c r="FT50" s="95"/>
      <c r="FU50" s="95"/>
      <c r="FV50" s="95"/>
      <c r="FW50" s="95"/>
      <c r="FX50" s="95"/>
      <c r="FY50" s="95"/>
      <c r="FZ50" s="95"/>
      <c r="GA50" s="95"/>
      <c r="GB50" s="95"/>
      <c r="GC50" s="95"/>
      <c r="GD50" s="95"/>
      <c r="GE50" s="95"/>
      <c r="GF50" s="95"/>
      <c r="GG50" s="95"/>
      <c r="GH50" s="95"/>
      <c r="GI50" s="95"/>
      <c r="GJ50" s="95"/>
      <c r="GK50" s="95"/>
      <c r="GL50" s="95"/>
      <c r="GM50" s="95"/>
      <c r="GN50" s="95"/>
      <c r="GO50" s="95"/>
      <c r="GP50" s="95"/>
      <c r="GQ50" s="95"/>
      <c r="GR50" s="95"/>
      <c r="GS50" s="95"/>
      <c r="GT50" s="95"/>
      <c r="GU50" s="95"/>
      <c r="GV50" s="95"/>
      <c r="GW50" s="95"/>
      <c r="GX50" s="95"/>
      <c r="GY50" s="95"/>
      <c r="GZ50" s="95"/>
      <c r="HA50" s="95"/>
      <c r="HB50" s="95"/>
      <c r="HC50" s="95"/>
      <c r="HD50" s="95"/>
      <c r="HE50" s="95"/>
      <c r="HF50" s="95"/>
      <c r="HG50" s="95"/>
      <c r="HH50" s="95"/>
      <c r="HI50" s="95"/>
      <c r="HJ50" s="95"/>
      <c r="HK50" s="95"/>
      <c r="HL50" s="95"/>
      <c r="HM50" s="95"/>
      <c r="HN50" s="95"/>
      <c r="HO50" s="95"/>
      <c r="HP50" s="95"/>
      <c r="HQ50" s="95"/>
      <c r="HR50" s="95"/>
      <c r="HS50" s="95"/>
      <c r="HT50" s="95"/>
      <c r="HU50" s="95"/>
      <c r="HV50" s="95"/>
      <c r="HW50" s="95"/>
    </row>
    <row r="51" spans="1:231" ht="13.5" customHeight="1" x14ac:dyDescent="0.15">
      <c r="A51" s="42"/>
      <c r="B51" s="42"/>
      <c r="C51" s="42"/>
      <c r="D51" s="42"/>
      <c r="E51" s="42"/>
      <c r="F51" s="97"/>
      <c r="G51" s="97"/>
      <c r="H51" s="97"/>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CO51" s="171" t="str">
        <f t="shared" si="1"/>
        <v>08050:下宿</v>
      </c>
      <c r="CP51" s="171" t="s">
        <v>294</v>
      </c>
      <c r="CQ51" s="171" t="s">
        <v>295</v>
      </c>
      <c r="CR51" s="95"/>
      <c r="CS51" s="95"/>
      <c r="CT51" s="95"/>
      <c r="CU51" s="95"/>
      <c r="CV51" s="95"/>
      <c r="CW51" s="95"/>
      <c r="CX51" s="95"/>
      <c r="CY51" s="95"/>
      <c r="CZ51" s="95"/>
      <c r="DA51" s="95"/>
      <c r="DB51" s="95"/>
      <c r="DC51" s="95"/>
      <c r="DD51" s="95"/>
      <c r="DE51" s="95"/>
      <c r="DF51" s="95"/>
      <c r="DG51" s="95"/>
      <c r="DH51" s="95"/>
      <c r="DI51" s="95"/>
      <c r="DJ51" s="95"/>
      <c r="DK51" s="95"/>
      <c r="DL51" s="95"/>
      <c r="DM51" s="95"/>
      <c r="DN51" s="95"/>
      <c r="DO51" s="95"/>
      <c r="DP51" s="95"/>
      <c r="DQ51" s="95"/>
      <c r="DR51" s="95"/>
      <c r="DS51" s="95"/>
      <c r="DT51" s="95"/>
      <c r="DU51" s="95"/>
      <c r="DV51" s="95"/>
      <c r="DW51" s="95"/>
      <c r="DX51" s="95"/>
      <c r="DY51" s="95"/>
      <c r="DZ51" s="95"/>
      <c r="EA51" s="95"/>
      <c r="EB51" s="95"/>
      <c r="EC51" s="95"/>
      <c r="ED51" s="95"/>
      <c r="EE51" s="95"/>
      <c r="EF51" s="95"/>
      <c r="EG51" s="95"/>
      <c r="EH51" s="95"/>
      <c r="EI51" s="95"/>
      <c r="EJ51" s="95"/>
      <c r="EK51" s="95"/>
      <c r="EL51" s="95"/>
      <c r="EM51" s="95"/>
      <c r="EN51" s="95"/>
      <c r="EO51" s="95"/>
      <c r="EP51" s="95"/>
      <c r="EQ51" s="95"/>
      <c r="ER51" s="95"/>
      <c r="ES51" s="95"/>
      <c r="ET51" s="95"/>
      <c r="EU51" s="95"/>
      <c r="EV51" s="95"/>
      <c r="EW51" s="95"/>
      <c r="EX51" s="95"/>
      <c r="EY51" s="95"/>
      <c r="EZ51" s="95"/>
      <c r="FA51" s="95"/>
      <c r="FB51" s="95"/>
      <c r="FC51" s="95"/>
      <c r="FD51" s="95"/>
      <c r="FE51" s="95"/>
      <c r="FF51" s="95"/>
      <c r="FG51" s="95"/>
      <c r="FH51" s="95"/>
      <c r="FI51" s="95"/>
      <c r="FJ51" s="95"/>
      <c r="FK51" s="95"/>
      <c r="FL51" s="95"/>
      <c r="FM51" s="95"/>
      <c r="FN51" s="95"/>
      <c r="FO51" s="95"/>
      <c r="FP51" s="95"/>
      <c r="FQ51" s="95"/>
      <c r="FR51" s="95"/>
      <c r="FS51" s="95"/>
      <c r="FT51" s="95"/>
      <c r="FU51" s="95"/>
      <c r="FV51" s="95"/>
      <c r="FW51" s="95"/>
      <c r="FX51" s="95"/>
      <c r="FY51" s="95"/>
      <c r="FZ51" s="95"/>
      <c r="GA51" s="95"/>
      <c r="GB51" s="95"/>
      <c r="GC51" s="95"/>
      <c r="GD51" s="95"/>
      <c r="GE51" s="95"/>
      <c r="GF51" s="95"/>
      <c r="GG51" s="95"/>
      <c r="GH51" s="95"/>
      <c r="GI51" s="95"/>
      <c r="GJ51" s="95"/>
      <c r="GK51" s="95"/>
      <c r="GL51" s="95"/>
      <c r="GM51" s="95"/>
      <c r="GN51" s="95"/>
      <c r="GO51" s="95"/>
      <c r="GP51" s="95"/>
      <c r="GQ51" s="95"/>
      <c r="GR51" s="95"/>
      <c r="GS51" s="95"/>
      <c r="GT51" s="95"/>
      <c r="GU51" s="95"/>
      <c r="GV51" s="95"/>
      <c r="GW51" s="95"/>
      <c r="GX51" s="95"/>
      <c r="GY51" s="95"/>
      <c r="GZ51" s="95"/>
      <c r="HA51" s="95"/>
      <c r="HB51" s="95"/>
      <c r="HC51" s="95"/>
      <c r="HD51" s="95"/>
      <c r="HE51" s="95"/>
      <c r="HF51" s="95"/>
      <c r="HG51" s="95"/>
      <c r="HH51" s="95"/>
      <c r="HI51" s="95"/>
      <c r="HJ51" s="95"/>
      <c r="HK51" s="95"/>
      <c r="HL51" s="95"/>
      <c r="HM51" s="95"/>
      <c r="HN51" s="95"/>
      <c r="HO51" s="95"/>
      <c r="HP51" s="95"/>
      <c r="HQ51" s="95"/>
      <c r="HR51" s="95"/>
      <c r="HS51" s="95"/>
      <c r="HT51" s="95"/>
      <c r="HU51" s="95"/>
      <c r="HV51" s="95"/>
      <c r="HW51" s="95"/>
    </row>
    <row r="52" spans="1:231" ht="13.5" customHeight="1" x14ac:dyDescent="0.15">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CO52" s="171" t="str">
        <f t="shared" si="1"/>
        <v>08060:住宅で事務所、店舗その他これらに類する用途を兼ねるもの</v>
      </c>
      <c r="CP52" s="171" t="s">
        <v>296</v>
      </c>
      <c r="CQ52" s="171" t="s">
        <v>297</v>
      </c>
      <c r="CR52" s="95"/>
      <c r="CS52" s="95"/>
      <c r="CT52" s="95"/>
      <c r="CU52" s="95"/>
      <c r="CV52" s="95"/>
      <c r="CW52" s="95"/>
      <c r="CX52" s="95"/>
      <c r="CY52" s="95"/>
      <c r="CZ52" s="95"/>
      <c r="DA52" s="95"/>
      <c r="DB52" s="95"/>
      <c r="DC52" s="95"/>
      <c r="DD52" s="95"/>
      <c r="DE52" s="95"/>
      <c r="DF52" s="95"/>
      <c r="DG52" s="95"/>
      <c r="DH52" s="95"/>
      <c r="DI52" s="95"/>
      <c r="DJ52" s="95"/>
      <c r="DK52" s="95"/>
      <c r="DL52" s="95"/>
      <c r="DM52" s="95"/>
      <c r="DN52" s="95"/>
      <c r="DO52" s="95"/>
      <c r="DP52" s="95"/>
      <c r="DQ52" s="95"/>
      <c r="DR52" s="95"/>
      <c r="DS52" s="95"/>
      <c r="DT52" s="95"/>
      <c r="DU52" s="95"/>
      <c r="DV52" s="95"/>
      <c r="DW52" s="95"/>
      <c r="DX52" s="95"/>
      <c r="DY52" s="95"/>
      <c r="DZ52" s="95"/>
      <c r="EA52" s="95"/>
      <c r="EB52" s="95"/>
      <c r="EC52" s="95"/>
      <c r="ED52" s="95"/>
      <c r="EE52" s="95"/>
      <c r="EF52" s="95"/>
      <c r="EG52" s="95"/>
      <c r="EH52" s="95"/>
      <c r="EI52" s="95"/>
      <c r="EJ52" s="95"/>
      <c r="EK52" s="95"/>
      <c r="EL52" s="95"/>
      <c r="EM52" s="95"/>
      <c r="EN52" s="95"/>
      <c r="EO52" s="95"/>
      <c r="EP52" s="95"/>
      <c r="EQ52" s="95"/>
      <c r="ER52" s="95"/>
      <c r="ES52" s="95"/>
      <c r="ET52" s="95"/>
      <c r="EU52" s="95"/>
      <c r="EV52" s="95"/>
      <c r="EW52" s="95"/>
      <c r="EX52" s="95"/>
      <c r="EY52" s="95"/>
      <c r="EZ52" s="95"/>
      <c r="FA52" s="95"/>
      <c r="FB52" s="95"/>
      <c r="FC52" s="95"/>
      <c r="FD52" s="95"/>
      <c r="FE52" s="95"/>
      <c r="FF52" s="95"/>
      <c r="FG52" s="95"/>
      <c r="FH52" s="95"/>
      <c r="FI52" s="95"/>
      <c r="FJ52" s="95"/>
      <c r="FK52" s="95"/>
      <c r="FL52" s="95"/>
      <c r="FM52" s="95"/>
      <c r="FN52" s="95"/>
      <c r="FO52" s="95"/>
      <c r="FP52" s="95"/>
      <c r="FQ52" s="95"/>
      <c r="FR52" s="95"/>
      <c r="FS52" s="95"/>
      <c r="FT52" s="95"/>
      <c r="FU52" s="95"/>
      <c r="FV52" s="95"/>
      <c r="FW52" s="95"/>
      <c r="FX52" s="95"/>
      <c r="FY52" s="95"/>
      <c r="FZ52" s="95"/>
      <c r="GA52" s="95"/>
      <c r="GB52" s="95"/>
      <c r="GC52" s="95"/>
      <c r="GD52" s="95"/>
      <c r="GE52" s="95"/>
      <c r="GF52" s="95"/>
      <c r="GG52" s="95"/>
      <c r="GH52" s="95"/>
      <c r="GI52" s="95"/>
      <c r="GJ52" s="95"/>
      <c r="GK52" s="95"/>
      <c r="GL52" s="95"/>
      <c r="GM52" s="95"/>
      <c r="GN52" s="95"/>
      <c r="GO52" s="95"/>
      <c r="GP52" s="95"/>
      <c r="GQ52" s="95"/>
      <c r="GR52" s="95"/>
      <c r="GS52" s="95"/>
      <c r="GT52" s="95"/>
      <c r="GU52" s="95"/>
      <c r="GV52" s="95"/>
      <c r="GW52" s="95"/>
      <c r="GX52" s="95"/>
      <c r="GY52" s="95"/>
      <c r="GZ52" s="95"/>
      <c r="HA52" s="95"/>
      <c r="HB52" s="95"/>
      <c r="HC52" s="95"/>
      <c r="HD52" s="95"/>
      <c r="HE52" s="95"/>
      <c r="HF52" s="95"/>
      <c r="HG52" s="95"/>
      <c r="HH52" s="95"/>
      <c r="HI52" s="95"/>
      <c r="HJ52" s="95"/>
      <c r="HK52" s="95"/>
      <c r="HL52" s="95"/>
      <c r="HM52" s="95"/>
      <c r="HN52" s="95"/>
      <c r="HO52" s="95"/>
      <c r="HP52" s="95"/>
      <c r="HQ52" s="95"/>
      <c r="HR52" s="95"/>
      <c r="HS52" s="95"/>
      <c r="HT52" s="95"/>
      <c r="HU52" s="95"/>
      <c r="HV52" s="95"/>
      <c r="HW52" s="95"/>
    </row>
    <row r="53" spans="1:231" ht="13.5" customHeight="1" x14ac:dyDescent="0.15">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CO53" s="171" t="str">
        <f t="shared" si="1"/>
        <v>08070:幼稚園</v>
      </c>
      <c r="CP53" s="171" t="s">
        <v>298</v>
      </c>
      <c r="CQ53" s="171" t="s">
        <v>299</v>
      </c>
      <c r="CR53" s="95"/>
      <c r="CS53" s="95"/>
      <c r="CT53" s="95"/>
      <c r="CU53" s="95"/>
      <c r="CV53" s="95"/>
      <c r="CW53" s="95"/>
      <c r="CX53" s="95"/>
      <c r="CY53" s="95"/>
      <c r="CZ53" s="95"/>
      <c r="DA53" s="95"/>
      <c r="DB53" s="95"/>
      <c r="DC53" s="95"/>
      <c r="DD53" s="95"/>
      <c r="DE53" s="95"/>
      <c r="DF53" s="95"/>
      <c r="DG53" s="95"/>
      <c r="DH53" s="95"/>
      <c r="DI53" s="95"/>
      <c r="DJ53" s="95"/>
      <c r="DK53" s="95"/>
      <c r="DL53" s="95"/>
      <c r="DM53" s="95"/>
      <c r="DN53" s="95"/>
      <c r="DO53" s="95"/>
      <c r="DP53" s="95"/>
      <c r="DQ53" s="95"/>
      <c r="DR53" s="95"/>
      <c r="DS53" s="95"/>
      <c r="DT53" s="95"/>
      <c r="DU53" s="95"/>
      <c r="DV53" s="95"/>
      <c r="DW53" s="95"/>
      <c r="DX53" s="95"/>
      <c r="DY53" s="95"/>
      <c r="DZ53" s="95"/>
      <c r="EA53" s="95"/>
      <c r="EB53" s="95"/>
      <c r="EC53" s="95"/>
      <c r="ED53" s="95"/>
      <c r="EE53" s="95"/>
      <c r="EF53" s="95"/>
      <c r="EG53" s="95"/>
      <c r="EH53" s="95"/>
      <c r="EI53" s="95"/>
      <c r="EJ53" s="95"/>
      <c r="EK53" s="95"/>
      <c r="EL53" s="95"/>
      <c r="EM53" s="95"/>
      <c r="EN53" s="95"/>
      <c r="EO53" s="95"/>
      <c r="EP53" s="95"/>
      <c r="EQ53" s="95"/>
      <c r="ER53" s="95"/>
      <c r="ES53" s="95"/>
      <c r="ET53" s="95"/>
      <c r="EU53" s="95"/>
      <c r="EV53" s="95"/>
      <c r="EW53" s="95"/>
      <c r="EX53" s="95"/>
      <c r="EY53" s="95"/>
      <c r="EZ53" s="95"/>
      <c r="FA53" s="95"/>
      <c r="FB53" s="95"/>
      <c r="FC53" s="95"/>
      <c r="FD53" s="95"/>
      <c r="FE53" s="95"/>
      <c r="FF53" s="95"/>
      <c r="FG53" s="95"/>
      <c r="FH53" s="95"/>
      <c r="FI53" s="95"/>
      <c r="FJ53" s="95"/>
      <c r="FK53" s="95"/>
      <c r="FL53" s="95"/>
      <c r="FM53" s="95"/>
      <c r="FN53" s="95"/>
      <c r="FO53" s="95"/>
      <c r="FP53" s="95"/>
      <c r="FQ53" s="95"/>
      <c r="FR53" s="95"/>
      <c r="FS53" s="95"/>
      <c r="FT53" s="95"/>
      <c r="FU53" s="95"/>
      <c r="FV53" s="95"/>
      <c r="FW53" s="95"/>
      <c r="FX53" s="95"/>
      <c r="FY53" s="95"/>
      <c r="FZ53" s="95"/>
      <c r="GA53" s="95"/>
      <c r="GB53" s="95"/>
      <c r="GC53" s="95"/>
      <c r="GD53" s="95"/>
      <c r="GE53" s="95"/>
      <c r="GF53" s="95"/>
      <c r="GG53" s="95"/>
      <c r="GH53" s="95"/>
      <c r="GI53" s="95"/>
      <c r="GJ53" s="95"/>
      <c r="GK53" s="95"/>
      <c r="GL53" s="95"/>
      <c r="GM53" s="95"/>
      <c r="GN53" s="95"/>
      <c r="GO53" s="95"/>
      <c r="GP53" s="95"/>
      <c r="GQ53" s="95"/>
      <c r="GR53" s="95"/>
      <c r="GS53" s="95"/>
      <c r="GT53" s="95"/>
      <c r="GU53" s="95"/>
      <c r="GV53" s="95"/>
      <c r="GW53" s="95"/>
      <c r="GX53" s="95"/>
      <c r="GY53" s="95"/>
      <c r="GZ53" s="95"/>
      <c r="HA53" s="95"/>
      <c r="HB53" s="95"/>
      <c r="HC53" s="95"/>
      <c r="HD53" s="95"/>
      <c r="HE53" s="95"/>
      <c r="HF53" s="95"/>
      <c r="HG53" s="95"/>
      <c r="HH53" s="95"/>
      <c r="HI53" s="95"/>
      <c r="HJ53" s="95"/>
      <c r="HK53" s="95"/>
      <c r="HL53" s="95"/>
      <c r="HM53" s="95"/>
      <c r="HN53" s="95"/>
      <c r="HO53" s="95"/>
      <c r="HP53" s="95"/>
      <c r="HQ53" s="95"/>
      <c r="HR53" s="95"/>
      <c r="HS53" s="95"/>
      <c r="HT53" s="95"/>
      <c r="HU53" s="95"/>
      <c r="HV53" s="95"/>
      <c r="HW53" s="95"/>
    </row>
    <row r="54" spans="1:231" ht="13.5" customHeight="1" x14ac:dyDescent="0.15">
      <c r="A54" s="42"/>
      <c r="B54" s="42"/>
      <c r="C54" s="42"/>
      <c r="D54" s="42"/>
      <c r="E54" s="42"/>
      <c r="F54" s="97"/>
      <c r="G54" s="97"/>
      <c r="H54" s="97"/>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CO54" s="171" t="str">
        <f t="shared" si="1"/>
        <v>08080:小学校</v>
      </c>
      <c r="CP54" s="171" t="s">
        <v>300</v>
      </c>
      <c r="CQ54" s="171" t="s">
        <v>301</v>
      </c>
      <c r="CR54" s="95"/>
      <c r="CS54" s="95"/>
      <c r="CT54" s="95"/>
      <c r="CU54" s="95"/>
      <c r="CV54" s="95"/>
      <c r="CW54" s="95"/>
      <c r="CX54" s="95"/>
      <c r="CY54" s="95"/>
      <c r="CZ54" s="95"/>
      <c r="DA54" s="95"/>
      <c r="DB54" s="95"/>
      <c r="DC54" s="95"/>
      <c r="DD54" s="95"/>
      <c r="DE54" s="95"/>
      <c r="DF54" s="95"/>
      <c r="DG54" s="95"/>
      <c r="DH54" s="95"/>
      <c r="DI54" s="95"/>
      <c r="DJ54" s="95"/>
      <c r="DK54" s="95"/>
      <c r="DL54" s="95"/>
      <c r="DM54" s="95"/>
      <c r="DN54" s="95"/>
      <c r="DO54" s="95"/>
      <c r="DP54" s="95"/>
      <c r="DQ54" s="95"/>
      <c r="DR54" s="95"/>
      <c r="DS54" s="95"/>
      <c r="DT54" s="95"/>
      <c r="DU54" s="95"/>
      <c r="DV54" s="95"/>
      <c r="DW54" s="95"/>
      <c r="DX54" s="95"/>
      <c r="DY54" s="95"/>
      <c r="DZ54" s="95"/>
      <c r="EA54" s="95"/>
      <c r="EB54" s="95"/>
      <c r="EC54" s="95"/>
      <c r="ED54" s="95"/>
      <c r="EE54" s="95"/>
      <c r="EF54" s="95"/>
      <c r="EG54" s="95"/>
      <c r="EH54" s="95"/>
      <c r="EI54" s="95"/>
      <c r="EJ54" s="95"/>
      <c r="EK54" s="95"/>
      <c r="EL54" s="95"/>
      <c r="EM54" s="95"/>
      <c r="EN54" s="95"/>
      <c r="EO54" s="95"/>
      <c r="EP54" s="95"/>
      <c r="EQ54" s="95"/>
      <c r="ER54" s="95"/>
      <c r="ES54" s="95"/>
      <c r="ET54" s="95"/>
      <c r="EU54" s="95"/>
      <c r="EV54" s="95"/>
      <c r="EW54" s="95"/>
      <c r="EX54" s="95"/>
      <c r="EY54" s="95"/>
      <c r="EZ54" s="95"/>
      <c r="FA54" s="95"/>
      <c r="FB54" s="95"/>
      <c r="FC54" s="95"/>
      <c r="FD54" s="95"/>
      <c r="FE54" s="95"/>
      <c r="FF54" s="95"/>
      <c r="FG54" s="95"/>
      <c r="FH54" s="95"/>
      <c r="FI54" s="95"/>
      <c r="FJ54" s="95"/>
      <c r="FK54" s="95"/>
      <c r="FL54" s="95"/>
      <c r="FM54" s="95"/>
      <c r="FN54" s="95"/>
      <c r="FO54" s="95"/>
      <c r="FP54" s="95"/>
      <c r="FQ54" s="95"/>
      <c r="FR54" s="95"/>
      <c r="FS54" s="95"/>
      <c r="FT54" s="95"/>
      <c r="FU54" s="95"/>
      <c r="FV54" s="95"/>
      <c r="FW54" s="95"/>
      <c r="FX54" s="95"/>
      <c r="FY54" s="95"/>
      <c r="FZ54" s="95"/>
      <c r="GA54" s="95"/>
      <c r="GB54" s="95"/>
      <c r="GC54" s="95"/>
      <c r="GD54" s="95"/>
      <c r="GE54" s="95"/>
      <c r="GF54" s="95"/>
      <c r="GG54" s="95"/>
      <c r="GH54" s="95"/>
      <c r="GI54" s="95"/>
      <c r="GJ54" s="95"/>
      <c r="GK54" s="95"/>
      <c r="GL54" s="95"/>
      <c r="GM54" s="95"/>
      <c r="GN54" s="95"/>
      <c r="GO54" s="95"/>
      <c r="GP54" s="95"/>
      <c r="GQ54" s="95"/>
      <c r="GR54" s="95"/>
      <c r="GS54" s="95"/>
      <c r="GT54" s="95"/>
      <c r="GU54" s="95"/>
      <c r="GV54" s="95"/>
      <c r="GW54" s="95"/>
      <c r="GX54" s="95"/>
      <c r="GY54" s="95"/>
      <c r="GZ54" s="95"/>
      <c r="HA54" s="95"/>
      <c r="HB54" s="95"/>
      <c r="HC54" s="95"/>
      <c r="HD54" s="95"/>
      <c r="HE54" s="95"/>
      <c r="HF54" s="95"/>
      <c r="HG54" s="95"/>
      <c r="HH54" s="95"/>
      <c r="HI54" s="95"/>
      <c r="HJ54" s="95"/>
      <c r="HK54" s="95"/>
      <c r="HL54" s="95"/>
      <c r="HM54" s="95"/>
      <c r="HN54" s="95"/>
      <c r="HO54" s="95"/>
      <c r="HP54" s="95"/>
      <c r="HQ54" s="95"/>
      <c r="HR54" s="95"/>
      <c r="HS54" s="95"/>
      <c r="HT54" s="95"/>
      <c r="HU54" s="95"/>
      <c r="HV54" s="95"/>
      <c r="HW54" s="95"/>
    </row>
    <row r="55" spans="1:231" ht="13.5" customHeight="1" x14ac:dyDescent="0.15">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CO55" s="171" t="str">
        <f t="shared" si="1"/>
        <v>08090:中学校又は高等学校</v>
      </c>
      <c r="CP55" s="171" t="s">
        <v>302</v>
      </c>
      <c r="CQ55" s="171" t="s">
        <v>530</v>
      </c>
      <c r="CR55" s="95"/>
      <c r="CS55" s="95"/>
      <c r="CT55" s="95"/>
      <c r="CU55" s="95"/>
      <c r="CV55" s="95"/>
      <c r="CW55" s="95"/>
      <c r="CX55" s="95"/>
      <c r="CY55" s="95"/>
      <c r="CZ55" s="95"/>
      <c r="DA55" s="95"/>
      <c r="DB55" s="95"/>
      <c r="DC55" s="95"/>
      <c r="DD55" s="95"/>
      <c r="DE55" s="95"/>
      <c r="DF55" s="95"/>
      <c r="DG55" s="95"/>
      <c r="DH55" s="95"/>
      <c r="DI55" s="95"/>
      <c r="DJ55" s="95"/>
      <c r="DK55" s="95"/>
      <c r="DL55" s="95"/>
      <c r="DM55" s="95"/>
      <c r="DN55" s="95"/>
      <c r="DO55" s="95"/>
      <c r="DP55" s="95"/>
      <c r="DQ55" s="95"/>
      <c r="DR55" s="95"/>
      <c r="DS55" s="95"/>
      <c r="DT55" s="95"/>
      <c r="DU55" s="95"/>
      <c r="DV55" s="95"/>
      <c r="DW55" s="95"/>
      <c r="DX55" s="95"/>
      <c r="DY55" s="95"/>
      <c r="DZ55" s="95"/>
      <c r="EA55" s="95"/>
      <c r="EB55" s="95"/>
      <c r="EC55" s="95"/>
      <c r="ED55" s="95"/>
      <c r="EE55" s="95"/>
      <c r="EF55" s="95"/>
      <c r="EG55" s="95"/>
      <c r="EH55" s="95"/>
      <c r="EI55" s="95"/>
      <c r="EJ55" s="95"/>
      <c r="EK55" s="95"/>
      <c r="EL55" s="95"/>
      <c r="EM55" s="95"/>
      <c r="EN55" s="95"/>
      <c r="EO55" s="95"/>
      <c r="EP55" s="95"/>
      <c r="EQ55" s="95"/>
      <c r="ER55" s="95"/>
      <c r="ES55" s="95"/>
      <c r="ET55" s="95"/>
      <c r="EU55" s="95"/>
      <c r="EV55" s="95"/>
      <c r="EW55" s="95"/>
      <c r="EX55" s="95"/>
      <c r="EY55" s="95"/>
      <c r="EZ55" s="95"/>
      <c r="FA55" s="95"/>
      <c r="FB55" s="95"/>
      <c r="FC55" s="95"/>
      <c r="FD55" s="95"/>
      <c r="FE55" s="95"/>
      <c r="FF55" s="95"/>
      <c r="FG55" s="95"/>
      <c r="FH55" s="95"/>
      <c r="FI55" s="95"/>
      <c r="FJ55" s="95"/>
      <c r="FK55" s="95"/>
      <c r="FL55" s="95"/>
      <c r="FM55" s="95"/>
      <c r="FN55" s="95"/>
      <c r="FO55" s="95"/>
      <c r="FP55" s="95"/>
      <c r="FQ55" s="95"/>
      <c r="FR55" s="95"/>
      <c r="FS55" s="95"/>
      <c r="FT55" s="95"/>
      <c r="FU55" s="95"/>
      <c r="FV55" s="95"/>
      <c r="FW55" s="95"/>
      <c r="FX55" s="95"/>
      <c r="FY55" s="95"/>
      <c r="FZ55" s="95"/>
      <c r="GA55" s="95"/>
      <c r="GB55" s="95"/>
      <c r="GC55" s="95"/>
      <c r="GD55" s="95"/>
      <c r="GE55" s="95"/>
      <c r="GF55" s="95"/>
      <c r="GG55" s="95"/>
      <c r="GH55" s="95"/>
      <c r="GI55" s="95"/>
      <c r="GJ55" s="95"/>
      <c r="GK55" s="95"/>
      <c r="GL55" s="95"/>
      <c r="GM55" s="95"/>
      <c r="GN55" s="95"/>
      <c r="GO55" s="95"/>
      <c r="GP55" s="95"/>
      <c r="GQ55" s="95"/>
      <c r="GR55" s="95"/>
      <c r="GS55" s="95"/>
      <c r="GT55" s="95"/>
      <c r="GU55" s="95"/>
      <c r="GV55" s="95"/>
      <c r="GW55" s="95"/>
      <c r="GX55" s="95"/>
      <c r="GY55" s="95"/>
      <c r="GZ55" s="95"/>
      <c r="HA55" s="95"/>
      <c r="HB55" s="95"/>
      <c r="HC55" s="95"/>
      <c r="HD55" s="95"/>
      <c r="HE55" s="95"/>
      <c r="HF55" s="95"/>
      <c r="HG55" s="95"/>
      <c r="HH55" s="95"/>
      <c r="HI55" s="95"/>
      <c r="HJ55" s="95"/>
      <c r="HK55" s="95"/>
      <c r="HL55" s="95"/>
      <c r="HM55" s="95"/>
      <c r="HN55" s="95"/>
      <c r="HO55" s="95"/>
      <c r="HP55" s="95"/>
      <c r="HQ55" s="95"/>
      <c r="HR55" s="95"/>
      <c r="HS55" s="95"/>
      <c r="HT55" s="95"/>
      <c r="HU55" s="95"/>
      <c r="HV55" s="95"/>
      <c r="HW55" s="95"/>
    </row>
    <row r="56" spans="1:231" ht="13.5" customHeight="1" x14ac:dyDescent="0.15">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98"/>
      <c r="AH56" s="98"/>
      <c r="AI56" s="98"/>
      <c r="CO56" s="171" t="str">
        <f t="shared" si="1"/>
        <v>08100:養護学校、盲学校又は聾学校</v>
      </c>
      <c r="CP56" s="171" t="s">
        <v>303</v>
      </c>
      <c r="CQ56" s="171" t="s">
        <v>304</v>
      </c>
      <c r="CR56" s="95"/>
      <c r="CS56" s="95"/>
      <c r="CT56" s="95"/>
      <c r="CU56" s="95"/>
      <c r="CV56" s="95"/>
      <c r="CW56" s="95"/>
      <c r="CX56" s="95"/>
      <c r="CY56" s="95"/>
      <c r="CZ56" s="95"/>
      <c r="DA56" s="95"/>
      <c r="DB56" s="95"/>
      <c r="DC56" s="95"/>
      <c r="DD56" s="95"/>
      <c r="DE56" s="95"/>
      <c r="DF56" s="95"/>
      <c r="DG56" s="95"/>
      <c r="DH56" s="95"/>
      <c r="DI56" s="95"/>
      <c r="DJ56" s="95"/>
      <c r="DK56" s="95"/>
      <c r="DL56" s="95"/>
      <c r="DM56" s="95"/>
      <c r="DN56" s="95"/>
      <c r="DO56" s="95"/>
      <c r="DP56" s="95"/>
      <c r="DQ56" s="95"/>
      <c r="DR56" s="95"/>
      <c r="DS56" s="95"/>
      <c r="DT56" s="95"/>
      <c r="DU56" s="95"/>
      <c r="DV56" s="95"/>
      <c r="DW56" s="95"/>
      <c r="DX56" s="95"/>
      <c r="DY56" s="95"/>
      <c r="DZ56" s="95"/>
      <c r="EA56" s="95"/>
      <c r="EB56" s="95"/>
      <c r="EC56" s="95"/>
      <c r="ED56" s="95"/>
      <c r="EE56" s="95"/>
      <c r="EF56" s="95"/>
      <c r="EG56" s="95"/>
      <c r="EH56" s="95"/>
      <c r="EI56" s="95"/>
      <c r="EJ56" s="95"/>
      <c r="EK56" s="95"/>
      <c r="EL56" s="95"/>
      <c r="EM56" s="95"/>
      <c r="EN56" s="95"/>
      <c r="EO56" s="95"/>
      <c r="EP56" s="95"/>
      <c r="EQ56" s="95"/>
      <c r="ER56" s="95"/>
      <c r="ES56" s="95"/>
      <c r="ET56" s="95"/>
      <c r="EU56" s="95"/>
      <c r="EV56" s="95"/>
      <c r="EW56" s="95"/>
      <c r="EX56" s="95"/>
      <c r="EY56" s="95"/>
      <c r="EZ56" s="95"/>
      <c r="FA56" s="95"/>
      <c r="FB56" s="95"/>
      <c r="FC56" s="95"/>
      <c r="FD56" s="95"/>
      <c r="FE56" s="95"/>
      <c r="FF56" s="95"/>
      <c r="FG56" s="95"/>
      <c r="FH56" s="95"/>
      <c r="FI56" s="95"/>
      <c r="FJ56" s="95"/>
      <c r="FK56" s="95"/>
      <c r="FL56" s="95"/>
      <c r="FM56" s="95"/>
      <c r="FN56" s="95"/>
      <c r="FO56" s="95"/>
      <c r="FP56" s="95"/>
      <c r="FQ56" s="95"/>
      <c r="FR56" s="95"/>
      <c r="FS56" s="95"/>
      <c r="FT56" s="95"/>
      <c r="FU56" s="95"/>
      <c r="FV56" s="95"/>
      <c r="FW56" s="95"/>
      <c r="FX56" s="95"/>
      <c r="FY56" s="95"/>
      <c r="FZ56" s="95"/>
      <c r="GA56" s="95"/>
      <c r="GB56" s="95"/>
      <c r="GC56" s="95"/>
      <c r="GD56" s="95"/>
      <c r="GE56" s="95"/>
      <c r="GF56" s="95"/>
      <c r="GG56" s="95"/>
      <c r="GH56" s="95"/>
      <c r="GI56" s="95"/>
      <c r="GJ56" s="95"/>
      <c r="GK56" s="95"/>
      <c r="GL56" s="95"/>
      <c r="GM56" s="95"/>
      <c r="GN56" s="95"/>
      <c r="GO56" s="95"/>
      <c r="GP56" s="95"/>
      <c r="GQ56" s="95"/>
      <c r="GR56" s="95"/>
      <c r="GS56" s="95"/>
      <c r="GT56" s="95"/>
      <c r="GU56" s="95"/>
      <c r="GV56" s="95"/>
      <c r="GW56" s="95"/>
      <c r="GX56" s="95"/>
      <c r="GY56" s="95"/>
      <c r="GZ56" s="95"/>
      <c r="HA56" s="95"/>
      <c r="HB56" s="95"/>
      <c r="HC56" s="95"/>
      <c r="HD56" s="95"/>
      <c r="HE56" s="95"/>
      <c r="HF56" s="95"/>
      <c r="HG56" s="95"/>
      <c r="HH56" s="95"/>
      <c r="HI56" s="95"/>
      <c r="HJ56" s="95"/>
      <c r="HK56" s="95"/>
      <c r="HL56" s="95"/>
      <c r="HM56" s="95"/>
      <c r="HN56" s="95"/>
      <c r="HO56" s="95"/>
      <c r="HP56" s="95"/>
      <c r="HQ56" s="95"/>
      <c r="HR56" s="95"/>
      <c r="HS56" s="95"/>
      <c r="HT56" s="95"/>
      <c r="HU56" s="95"/>
      <c r="HV56" s="95"/>
      <c r="HW56" s="95"/>
    </row>
    <row r="57" spans="1:231" ht="13.5" customHeight="1" x14ac:dyDescent="0.15">
      <c r="A57" s="42"/>
      <c r="B57" s="42"/>
      <c r="C57" s="42"/>
      <c r="D57" s="42"/>
      <c r="E57" s="42"/>
      <c r="F57" s="42"/>
      <c r="G57" s="42"/>
      <c r="H57" s="42"/>
      <c r="I57" s="42"/>
      <c r="J57" s="42"/>
      <c r="K57" s="42"/>
      <c r="L57" s="99"/>
      <c r="M57" s="99"/>
      <c r="N57" s="99"/>
      <c r="O57" s="42"/>
      <c r="P57" s="42"/>
      <c r="Q57" s="42"/>
      <c r="R57" s="42"/>
      <c r="S57" s="42"/>
      <c r="T57" s="42"/>
      <c r="U57" s="42"/>
      <c r="V57" s="42"/>
      <c r="W57" s="42"/>
      <c r="X57" s="42"/>
      <c r="Y57" s="42"/>
      <c r="Z57" s="42"/>
      <c r="AA57" s="42"/>
      <c r="AB57" s="42"/>
      <c r="AC57" s="42"/>
      <c r="AD57" s="42"/>
      <c r="AE57" s="42"/>
      <c r="AF57" s="42"/>
      <c r="AG57" s="42"/>
      <c r="AH57" s="42"/>
      <c r="AI57" s="42"/>
      <c r="CO57" s="171" t="str">
        <f t="shared" si="1"/>
        <v>08110:大学又は高等専門学校</v>
      </c>
      <c r="CP57" s="171" t="s">
        <v>305</v>
      </c>
      <c r="CQ57" s="171" t="s">
        <v>306</v>
      </c>
      <c r="CR57" s="95"/>
      <c r="CS57" s="95"/>
      <c r="CT57" s="95"/>
      <c r="CU57" s="95"/>
      <c r="CV57" s="95"/>
      <c r="CW57" s="95"/>
      <c r="CX57" s="95"/>
      <c r="CY57" s="95"/>
      <c r="CZ57" s="95"/>
      <c r="DA57" s="95"/>
      <c r="DB57" s="95"/>
      <c r="DC57" s="95"/>
      <c r="DD57" s="95"/>
      <c r="DE57" s="95"/>
      <c r="DF57" s="95"/>
      <c r="DG57" s="95"/>
      <c r="DH57" s="95"/>
      <c r="DI57" s="95"/>
      <c r="DJ57" s="95"/>
      <c r="DK57" s="95"/>
      <c r="DL57" s="95"/>
      <c r="DM57" s="95"/>
      <c r="DN57" s="95"/>
      <c r="DO57" s="95"/>
      <c r="DP57" s="95"/>
      <c r="DQ57" s="95"/>
      <c r="DR57" s="95"/>
      <c r="DS57" s="95"/>
      <c r="DT57" s="95"/>
      <c r="DU57" s="95"/>
      <c r="DV57" s="95"/>
      <c r="DW57" s="95"/>
      <c r="DX57" s="95"/>
      <c r="DY57" s="95"/>
      <c r="DZ57" s="95"/>
      <c r="EA57" s="95"/>
      <c r="EB57" s="95"/>
      <c r="EC57" s="95"/>
      <c r="ED57" s="95"/>
      <c r="EE57" s="95"/>
      <c r="EF57" s="95"/>
      <c r="EG57" s="95"/>
      <c r="EH57" s="95"/>
      <c r="EI57" s="95"/>
      <c r="EJ57" s="95"/>
      <c r="EK57" s="95"/>
      <c r="EL57" s="95"/>
      <c r="EM57" s="95"/>
      <c r="EN57" s="95"/>
      <c r="EO57" s="95"/>
      <c r="EP57" s="95"/>
      <c r="EQ57" s="95"/>
      <c r="ER57" s="95"/>
      <c r="ES57" s="95"/>
      <c r="ET57" s="95"/>
      <c r="EU57" s="95"/>
      <c r="EV57" s="95"/>
      <c r="EW57" s="95"/>
      <c r="EX57" s="95"/>
      <c r="EY57" s="95"/>
      <c r="EZ57" s="95"/>
      <c r="FA57" s="95"/>
      <c r="FB57" s="95"/>
      <c r="FC57" s="95"/>
      <c r="FD57" s="95"/>
      <c r="FE57" s="95"/>
      <c r="FF57" s="95"/>
      <c r="FG57" s="95"/>
      <c r="FH57" s="95"/>
      <c r="FI57" s="95"/>
      <c r="FJ57" s="95"/>
      <c r="FK57" s="95"/>
      <c r="FL57" s="95"/>
      <c r="FM57" s="95"/>
      <c r="FN57" s="95"/>
      <c r="FO57" s="95"/>
      <c r="FP57" s="95"/>
      <c r="FQ57" s="95"/>
      <c r="FR57" s="95"/>
      <c r="FS57" s="95"/>
      <c r="FT57" s="95"/>
      <c r="FU57" s="95"/>
      <c r="FV57" s="95"/>
      <c r="FW57" s="95"/>
      <c r="FX57" s="95"/>
      <c r="FY57" s="95"/>
      <c r="FZ57" s="95"/>
      <c r="GA57" s="95"/>
      <c r="GB57" s="95"/>
      <c r="GC57" s="95"/>
      <c r="GD57" s="95"/>
      <c r="GE57" s="95"/>
      <c r="GF57" s="95"/>
      <c r="GG57" s="95"/>
      <c r="GH57" s="95"/>
      <c r="GI57" s="95"/>
      <c r="GJ57" s="95"/>
      <c r="GK57" s="95"/>
      <c r="GL57" s="95"/>
      <c r="GM57" s="95"/>
      <c r="GN57" s="95"/>
      <c r="GO57" s="95"/>
      <c r="GP57" s="95"/>
      <c r="GQ57" s="95"/>
      <c r="GR57" s="95"/>
      <c r="GS57" s="95"/>
      <c r="GT57" s="95"/>
      <c r="GU57" s="95"/>
      <c r="GV57" s="95"/>
      <c r="GW57" s="95"/>
      <c r="GX57" s="95"/>
      <c r="GY57" s="95"/>
      <c r="GZ57" s="95"/>
      <c r="HA57" s="95"/>
      <c r="HB57" s="95"/>
      <c r="HC57" s="95"/>
      <c r="HD57" s="95"/>
      <c r="HE57" s="95"/>
      <c r="HF57" s="95"/>
      <c r="HG57" s="95"/>
      <c r="HH57" s="95"/>
      <c r="HI57" s="95"/>
      <c r="HJ57" s="95"/>
      <c r="HK57" s="95"/>
      <c r="HL57" s="95"/>
      <c r="HM57" s="95"/>
      <c r="HN57" s="95"/>
      <c r="HO57" s="95"/>
      <c r="HP57" s="95"/>
      <c r="HQ57" s="95"/>
      <c r="HR57" s="95"/>
      <c r="HS57" s="95"/>
      <c r="HT57" s="95"/>
      <c r="HU57" s="95"/>
      <c r="HV57" s="95"/>
      <c r="HW57" s="95"/>
    </row>
    <row r="58" spans="1:231" ht="13.5" customHeight="1" x14ac:dyDescent="0.15">
      <c r="A58" s="42"/>
      <c r="B58" s="42"/>
      <c r="C58" s="42"/>
      <c r="D58" s="42"/>
      <c r="E58" s="42"/>
      <c r="F58" s="42"/>
      <c r="G58" s="42"/>
      <c r="H58" s="42"/>
      <c r="I58" s="42"/>
      <c r="J58" s="42"/>
      <c r="K58" s="42"/>
      <c r="L58" s="99"/>
      <c r="M58" s="99"/>
      <c r="N58" s="99"/>
      <c r="O58" s="42"/>
      <c r="P58" s="42"/>
      <c r="Q58" s="42"/>
      <c r="R58" s="42"/>
      <c r="S58" s="42"/>
      <c r="T58" s="42"/>
      <c r="U58" s="42"/>
      <c r="V58" s="42"/>
      <c r="W58" s="42"/>
      <c r="X58" s="42"/>
      <c r="Y58" s="42"/>
      <c r="Z58" s="42"/>
      <c r="AA58" s="42"/>
      <c r="AB58" s="42"/>
      <c r="AC58" s="42"/>
      <c r="AD58" s="42"/>
      <c r="AE58" s="42"/>
      <c r="AF58" s="42"/>
      <c r="AG58" s="42"/>
      <c r="AH58" s="42"/>
      <c r="AI58" s="42"/>
      <c r="CO58" s="171" t="str">
        <f t="shared" si="1"/>
        <v>08120:専修学校</v>
      </c>
      <c r="CP58" s="171" t="s">
        <v>307</v>
      </c>
      <c r="CQ58" s="171" t="s">
        <v>308</v>
      </c>
      <c r="CR58" s="95"/>
      <c r="CS58" s="95"/>
      <c r="CT58" s="95"/>
      <c r="CU58" s="95"/>
      <c r="CV58" s="95"/>
      <c r="CW58" s="95"/>
      <c r="CX58" s="95"/>
      <c r="CY58" s="95"/>
      <c r="CZ58" s="95"/>
      <c r="DA58" s="95"/>
      <c r="DB58" s="95"/>
      <c r="DC58" s="95"/>
      <c r="DD58" s="95"/>
      <c r="DE58" s="95"/>
      <c r="DF58" s="95"/>
      <c r="DG58" s="95"/>
      <c r="DH58" s="95"/>
      <c r="DI58" s="95"/>
      <c r="DJ58" s="95"/>
      <c r="DK58" s="95"/>
      <c r="DL58" s="95"/>
      <c r="DM58" s="95"/>
      <c r="DN58" s="95"/>
      <c r="DO58" s="95"/>
      <c r="DP58" s="95"/>
      <c r="DQ58" s="95"/>
      <c r="DR58" s="95"/>
      <c r="DS58" s="95"/>
      <c r="DT58" s="95"/>
      <c r="DU58" s="95"/>
      <c r="DV58" s="95"/>
      <c r="DW58" s="95"/>
      <c r="DX58" s="95"/>
      <c r="DY58" s="95"/>
      <c r="DZ58" s="95"/>
      <c r="EA58" s="95"/>
      <c r="EB58" s="95"/>
      <c r="EC58" s="95"/>
      <c r="ED58" s="95"/>
      <c r="EE58" s="95"/>
      <c r="EF58" s="95"/>
      <c r="EG58" s="95"/>
      <c r="EH58" s="95"/>
      <c r="EI58" s="95"/>
      <c r="EJ58" s="95"/>
      <c r="EK58" s="95"/>
      <c r="EL58" s="95"/>
      <c r="EM58" s="95"/>
      <c r="EN58" s="95"/>
      <c r="EO58" s="95"/>
      <c r="EP58" s="95"/>
      <c r="EQ58" s="95"/>
      <c r="ER58" s="95"/>
      <c r="ES58" s="95"/>
      <c r="ET58" s="95"/>
      <c r="EU58" s="95"/>
      <c r="EV58" s="95"/>
      <c r="EW58" s="95"/>
      <c r="EX58" s="95"/>
      <c r="EY58" s="95"/>
      <c r="EZ58" s="95"/>
      <c r="FA58" s="95"/>
      <c r="FB58" s="95"/>
      <c r="FC58" s="95"/>
      <c r="FD58" s="95"/>
      <c r="FE58" s="95"/>
      <c r="FF58" s="95"/>
      <c r="FG58" s="95"/>
      <c r="FH58" s="95"/>
      <c r="FI58" s="95"/>
      <c r="FJ58" s="95"/>
      <c r="FK58" s="95"/>
      <c r="FL58" s="95"/>
      <c r="FM58" s="95"/>
      <c r="FN58" s="95"/>
      <c r="FO58" s="95"/>
      <c r="FP58" s="95"/>
      <c r="FQ58" s="95"/>
      <c r="FR58" s="95"/>
      <c r="FS58" s="95"/>
      <c r="FT58" s="95"/>
      <c r="FU58" s="95"/>
      <c r="FV58" s="95"/>
      <c r="FW58" s="95"/>
      <c r="FX58" s="95"/>
      <c r="FY58" s="95"/>
      <c r="FZ58" s="95"/>
      <c r="GA58" s="95"/>
      <c r="GB58" s="95"/>
      <c r="GC58" s="95"/>
      <c r="GD58" s="95"/>
      <c r="GE58" s="95"/>
      <c r="GF58" s="95"/>
      <c r="GG58" s="95"/>
      <c r="GH58" s="95"/>
      <c r="GI58" s="95"/>
      <c r="GJ58" s="95"/>
      <c r="GK58" s="95"/>
      <c r="GL58" s="95"/>
      <c r="GM58" s="95"/>
      <c r="GN58" s="95"/>
      <c r="GO58" s="95"/>
      <c r="GP58" s="95"/>
      <c r="GQ58" s="95"/>
      <c r="GR58" s="95"/>
      <c r="GS58" s="95"/>
      <c r="GT58" s="95"/>
      <c r="GU58" s="95"/>
      <c r="GV58" s="95"/>
      <c r="GW58" s="95"/>
      <c r="GX58" s="95"/>
      <c r="GY58" s="95"/>
      <c r="GZ58" s="95"/>
      <c r="HA58" s="95"/>
      <c r="HB58" s="95"/>
      <c r="HC58" s="95"/>
      <c r="HD58" s="95"/>
      <c r="HE58" s="95"/>
      <c r="HF58" s="95"/>
      <c r="HG58" s="95"/>
      <c r="HH58" s="95"/>
      <c r="HI58" s="95"/>
      <c r="HJ58" s="95"/>
      <c r="HK58" s="95"/>
      <c r="HL58" s="95"/>
      <c r="HM58" s="95"/>
      <c r="HN58" s="95"/>
      <c r="HO58" s="95"/>
      <c r="HP58" s="95"/>
      <c r="HQ58" s="95"/>
      <c r="HR58" s="95"/>
      <c r="HS58" s="95"/>
      <c r="HT58" s="95"/>
      <c r="HU58" s="95"/>
      <c r="HV58" s="95"/>
      <c r="HW58" s="95"/>
    </row>
    <row r="59" spans="1:231" ht="13.5" customHeight="1" x14ac:dyDescent="0.15">
      <c r="A59" s="42"/>
      <c r="B59" s="42"/>
      <c r="C59" s="42"/>
      <c r="D59" s="42"/>
      <c r="E59" s="42"/>
      <c r="F59" s="42"/>
      <c r="G59" s="42"/>
      <c r="H59" s="42"/>
      <c r="I59" s="42"/>
      <c r="J59" s="42"/>
      <c r="K59" s="42"/>
      <c r="L59" s="99"/>
      <c r="M59" s="99"/>
      <c r="N59" s="99"/>
      <c r="O59" s="42"/>
      <c r="P59" s="42"/>
      <c r="Q59" s="42"/>
      <c r="R59" s="42"/>
      <c r="S59" s="42"/>
      <c r="T59" s="42"/>
      <c r="U59" s="42"/>
      <c r="V59" s="42"/>
      <c r="W59" s="42"/>
      <c r="X59" s="42"/>
      <c r="Y59" s="42"/>
      <c r="Z59" s="42"/>
      <c r="AA59" s="42"/>
      <c r="AB59" s="42"/>
      <c r="AC59" s="42"/>
      <c r="AD59" s="42"/>
      <c r="AE59" s="42"/>
      <c r="AF59" s="42"/>
      <c r="AG59" s="42"/>
      <c r="AH59" s="42"/>
      <c r="AI59" s="42"/>
      <c r="CO59" s="171" t="str">
        <f t="shared" si="1"/>
        <v>08130:各種学校</v>
      </c>
      <c r="CP59" s="171" t="s">
        <v>309</v>
      </c>
      <c r="CQ59" s="171" t="s">
        <v>310</v>
      </c>
      <c r="CR59" s="95"/>
      <c r="CS59" s="95"/>
      <c r="CT59" s="95"/>
      <c r="CU59" s="95"/>
      <c r="CV59" s="95"/>
      <c r="CW59" s="95"/>
      <c r="CX59" s="95"/>
      <c r="CY59" s="95"/>
      <c r="CZ59" s="95"/>
      <c r="DA59" s="95"/>
      <c r="DB59" s="95"/>
      <c r="DC59" s="95"/>
      <c r="DD59" s="95"/>
      <c r="DE59" s="95"/>
      <c r="DF59" s="95"/>
      <c r="DG59" s="95"/>
      <c r="DH59" s="95"/>
      <c r="DI59" s="95"/>
      <c r="DJ59" s="95"/>
      <c r="DK59" s="95"/>
      <c r="DL59" s="95"/>
      <c r="DM59" s="95"/>
      <c r="DN59" s="95"/>
      <c r="DO59" s="95"/>
      <c r="DP59" s="95"/>
      <c r="DQ59" s="95"/>
      <c r="DR59" s="95"/>
      <c r="DS59" s="95"/>
      <c r="DT59" s="95"/>
      <c r="DU59" s="95"/>
      <c r="DV59" s="95"/>
      <c r="DW59" s="95"/>
      <c r="DX59" s="95"/>
      <c r="DY59" s="95"/>
      <c r="DZ59" s="95"/>
      <c r="EA59" s="95"/>
      <c r="EB59" s="95"/>
      <c r="EC59" s="95"/>
      <c r="ED59" s="95"/>
      <c r="EE59" s="95"/>
      <c r="EF59" s="95"/>
      <c r="EG59" s="95"/>
      <c r="EH59" s="95"/>
      <c r="EI59" s="95"/>
      <c r="EJ59" s="95"/>
      <c r="EK59" s="95"/>
      <c r="EL59" s="95"/>
      <c r="EM59" s="95"/>
      <c r="EN59" s="95"/>
      <c r="EO59" s="95"/>
      <c r="EP59" s="95"/>
      <c r="EQ59" s="95"/>
      <c r="ER59" s="95"/>
      <c r="ES59" s="95"/>
      <c r="ET59" s="95"/>
      <c r="EU59" s="95"/>
      <c r="EV59" s="95"/>
      <c r="EW59" s="95"/>
      <c r="EX59" s="95"/>
      <c r="EY59" s="95"/>
      <c r="EZ59" s="95"/>
      <c r="FA59" s="95"/>
      <c r="FB59" s="95"/>
      <c r="FC59" s="95"/>
      <c r="FD59" s="95"/>
      <c r="FE59" s="95"/>
      <c r="FF59" s="95"/>
      <c r="FG59" s="95"/>
      <c r="FH59" s="95"/>
      <c r="FI59" s="95"/>
      <c r="FJ59" s="95"/>
      <c r="FK59" s="95"/>
      <c r="FL59" s="95"/>
      <c r="FM59" s="95"/>
      <c r="FN59" s="95"/>
      <c r="FO59" s="95"/>
      <c r="FP59" s="95"/>
      <c r="FQ59" s="95"/>
      <c r="FR59" s="95"/>
      <c r="FS59" s="95"/>
      <c r="FT59" s="95"/>
      <c r="FU59" s="95"/>
      <c r="FV59" s="95"/>
      <c r="FW59" s="95"/>
      <c r="FX59" s="95"/>
      <c r="FY59" s="95"/>
      <c r="FZ59" s="95"/>
      <c r="GA59" s="95"/>
      <c r="GB59" s="95"/>
      <c r="GC59" s="95"/>
      <c r="GD59" s="95"/>
      <c r="GE59" s="95"/>
      <c r="GF59" s="95"/>
      <c r="GG59" s="95"/>
      <c r="GH59" s="95"/>
      <c r="GI59" s="95"/>
      <c r="GJ59" s="95"/>
      <c r="GK59" s="95"/>
      <c r="GL59" s="95"/>
      <c r="GM59" s="95"/>
      <c r="GN59" s="95"/>
      <c r="GO59" s="95"/>
      <c r="GP59" s="95"/>
      <c r="GQ59" s="95"/>
      <c r="GR59" s="95"/>
      <c r="GS59" s="95"/>
      <c r="GT59" s="95"/>
      <c r="GU59" s="95"/>
      <c r="GV59" s="95"/>
      <c r="GW59" s="95"/>
      <c r="GX59" s="95"/>
      <c r="GY59" s="95"/>
      <c r="GZ59" s="95"/>
      <c r="HA59" s="95"/>
      <c r="HB59" s="95"/>
      <c r="HC59" s="95"/>
      <c r="HD59" s="95"/>
      <c r="HE59" s="95"/>
      <c r="HF59" s="95"/>
      <c r="HG59" s="95"/>
      <c r="HH59" s="95"/>
      <c r="HI59" s="95"/>
      <c r="HJ59" s="95"/>
      <c r="HK59" s="95"/>
      <c r="HL59" s="95"/>
      <c r="HM59" s="95"/>
      <c r="HN59" s="95"/>
      <c r="HO59" s="95"/>
      <c r="HP59" s="95"/>
      <c r="HQ59" s="95"/>
      <c r="HR59" s="95"/>
      <c r="HS59" s="95"/>
      <c r="HT59" s="95"/>
      <c r="HU59" s="95"/>
      <c r="HV59" s="95"/>
      <c r="HW59" s="95"/>
    </row>
    <row r="60" spans="1:231" ht="13.5" customHeight="1" x14ac:dyDescent="0.15">
      <c r="A60" s="42"/>
      <c r="B60" s="42"/>
      <c r="C60" s="42"/>
      <c r="D60" s="42"/>
      <c r="E60" s="42"/>
      <c r="F60" s="42"/>
      <c r="G60" s="42"/>
      <c r="H60" s="42"/>
      <c r="I60" s="42"/>
      <c r="J60" s="42"/>
      <c r="K60" s="42"/>
      <c r="L60" s="99"/>
      <c r="M60" s="99"/>
      <c r="N60" s="99"/>
      <c r="O60" s="42"/>
      <c r="P60" s="42"/>
      <c r="Q60" s="42"/>
      <c r="R60" s="42"/>
      <c r="S60" s="42"/>
      <c r="T60" s="42"/>
      <c r="U60" s="42"/>
      <c r="V60" s="42"/>
      <c r="W60" s="42"/>
      <c r="X60" s="42"/>
      <c r="Y60" s="42"/>
      <c r="Z60" s="42"/>
      <c r="AA60" s="42"/>
      <c r="AB60" s="42"/>
      <c r="AC60" s="42"/>
      <c r="AD60" s="42"/>
      <c r="AE60" s="42"/>
      <c r="AF60" s="42"/>
      <c r="AG60" s="42"/>
      <c r="AH60" s="42"/>
      <c r="AI60" s="42"/>
      <c r="CO60" s="171" t="str">
        <f t="shared" si="1"/>
        <v>08140:図書館その他これに類するもの</v>
      </c>
      <c r="CP60" s="171" t="s">
        <v>311</v>
      </c>
      <c r="CQ60" s="171" t="s">
        <v>531</v>
      </c>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row>
    <row r="61" spans="1:231" ht="13.5" customHeight="1" x14ac:dyDescent="0.15">
      <c r="A61" s="42"/>
      <c r="B61" s="42"/>
      <c r="C61" s="42"/>
      <c r="D61" s="42"/>
      <c r="E61" s="42"/>
      <c r="F61" s="42"/>
      <c r="G61" s="42"/>
      <c r="H61" s="42"/>
      <c r="I61" s="42"/>
      <c r="J61" s="42"/>
      <c r="K61" s="42"/>
      <c r="L61" s="99"/>
      <c r="M61" s="99"/>
      <c r="N61" s="99"/>
      <c r="O61" s="42"/>
      <c r="P61" s="42"/>
      <c r="Q61" s="42"/>
      <c r="R61" s="42"/>
      <c r="S61" s="42"/>
      <c r="T61" s="42"/>
      <c r="U61" s="42"/>
      <c r="V61" s="42"/>
      <c r="W61" s="42"/>
      <c r="X61" s="42"/>
      <c r="Y61" s="42"/>
      <c r="Z61" s="42"/>
      <c r="AA61" s="42"/>
      <c r="AB61" s="42"/>
      <c r="AC61" s="42"/>
      <c r="AD61" s="42"/>
      <c r="AE61" s="42"/>
      <c r="AF61" s="42"/>
      <c r="AG61" s="42"/>
      <c r="AH61" s="42"/>
      <c r="AI61" s="42"/>
      <c r="CO61" s="171" t="str">
        <f t="shared" si="1"/>
        <v>08150:博物館その他これに類するもの</v>
      </c>
      <c r="CP61" s="171" t="s">
        <v>312</v>
      </c>
      <c r="CQ61" s="171" t="s">
        <v>532</v>
      </c>
      <c r="CR61" s="95"/>
      <c r="CS61" s="95"/>
      <c r="CT61" s="95"/>
      <c r="CU61" s="95"/>
      <c r="CV61" s="95"/>
      <c r="CW61" s="95"/>
      <c r="CX61" s="95"/>
      <c r="CY61" s="95"/>
      <c r="CZ61" s="95"/>
      <c r="DA61" s="95"/>
      <c r="DB61" s="95"/>
      <c r="DC61" s="95"/>
      <c r="DD61" s="95"/>
      <c r="DE61" s="95"/>
      <c r="DF61" s="95"/>
      <c r="DG61" s="95"/>
      <c r="DH61" s="95"/>
      <c r="DI61" s="95"/>
      <c r="DJ61" s="95"/>
      <c r="DK61" s="95"/>
      <c r="DL61" s="95"/>
      <c r="DM61" s="95"/>
      <c r="DN61" s="95"/>
      <c r="DO61" s="95"/>
      <c r="DP61" s="95"/>
      <c r="DQ61" s="95"/>
      <c r="DR61" s="95"/>
      <c r="DS61" s="95"/>
      <c r="DT61" s="95"/>
      <c r="DU61" s="95"/>
      <c r="DV61" s="95"/>
      <c r="DW61" s="95"/>
      <c r="DX61" s="95"/>
      <c r="DY61" s="95"/>
      <c r="DZ61" s="95"/>
      <c r="EA61" s="95"/>
      <c r="EB61" s="95"/>
      <c r="EC61" s="95"/>
      <c r="ED61" s="95"/>
      <c r="EE61" s="95"/>
      <c r="EF61" s="95"/>
      <c r="EG61" s="95"/>
      <c r="EH61" s="95"/>
      <c r="EI61" s="95"/>
      <c r="EJ61" s="95"/>
      <c r="EK61" s="95"/>
      <c r="EL61" s="95"/>
      <c r="EM61" s="95"/>
      <c r="EN61" s="95"/>
      <c r="EO61" s="95"/>
      <c r="EP61" s="95"/>
      <c r="EQ61" s="95"/>
      <c r="ER61" s="95"/>
      <c r="ES61" s="95"/>
      <c r="ET61" s="95"/>
      <c r="EU61" s="95"/>
      <c r="EV61" s="95"/>
      <c r="EW61" s="95"/>
      <c r="EX61" s="95"/>
      <c r="EY61" s="95"/>
      <c r="EZ61" s="95"/>
      <c r="FA61" s="95"/>
      <c r="FB61" s="95"/>
      <c r="FC61" s="95"/>
      <c r="FD61" s="95"/>
      <c r="FE61" s="95"/>
      <c r="FF61" s="95"/>
      <c r="FG61" s="95"/>
      <c r="FH61" s="95"/>
      <c r="FI61" s="95"/>
      <c r="FJ61" s="95"/>
      <c r="FK61" s="95"/>
      <c r="FL61" s="95"/>
      <c r="FM61" s="95"/>
      <c r="FN61" s="95"/>
      <c r="FO61" s="95"/>
      <c r="FP61" s="95"/>
      <c r="FQ61" s="95"/>
      <c r="FR61" s="95"/>
      <c r="FS61" s="95"/>
      <c r="FT61" s="95"/>
      <c r="FU61" s="95"/>
      <c r="FV61" s="95"/>
      <c r="FW61" s="95"/>
      <c r="FX61" s="95"/>
      <c r="FY61" s="95"/>
      <c r="FZ61" s="95"/>
      <c r="GA61" s="95"/>
      <c r="GB61" s="95"/>
      <c r="GC61" s="95"/>
      <c r="GD61" s="95"/>
      <c r="GE61" s="95"/>
      <c r="GF61" s="95"/>
      <c r="GG61" s="95"/>
      <c r="GH61" s="95"/>
      <c r="GI61" s="95"/>
      <c r="GJ61" s="95"/>
      <c r="GK61" s="95"/>
      <c r="GL61" s="95"/>
      <c r="GM61" s="95"/>
      <c r="GN61" s="95"/>
      <c r="GO61" s="95"/>
      <c r="GP61" s="95"/>
      <c r="GQ61" s="95"/>
      <c r="GR61" s="95"/>
      <c r="GS61" s="95"/>
      <c r="GT61" s="95"/>
      <c r="GU61" s="95"/>
      <c r="GV61" s="95"/>
      <c r="GW61" s="95"/>
      <c r="GX61" s="95"/>
      <c r="GY61" s="95"/>
      <c r="GZ61" s="95"/>
      <c r="HA61" s="95"/>
      <c r="HB61" s="95"/>
      <c r="HC61" s="95"/>
      <c r="HD61" s="95"/>
      <c r="HE61" s="95"/>
      <c r="HF61" s="95"/>
      <c r="HG61" s="95"/>
      <c r="HH61" s="95"/>
      <c r="HI61" s="95"/>
      <c r="HJ61" s="95"/>
      <c r="HK61" s="95"/>
      <c r="HL61" s="95"/>
      <c r="HM61" s="95"/>
      <c r="HN61" s="95"/>
      <c r="HO61" s="95"/>
      <c r="HP61" s="95"/>
      <c r="HQ61" s="95"/>
      <c r="HR61" s="95"/>
      <c r="HS61" s="95"/>
      <c r="HT61" s="95"/>
      <c r="HU61" s="95"/>
      <c r="HV61" s="95"/>
      <c r="HW61" s="95"/>
    </row>
    <row r="62" spans="1:231" ht="13.5" customHeight="1" x14ac:dyDescent="0.15">
      <c r="A62" s="42"/>
      <c r="B62" s="42"/>
      <c r="C62" s="42"/>
      <c r="D62" s="42"/>
      <c r="E62" s="42"/>
      <c r="F62" s="42"/>
      <c r="G62" s="42"/>
      <c r="H62" s="42"/>
      <c r="I62" s="42"/>
      <c r="J62" s="42"/>
      <c r="K62" s="42"/>
      <c r="L62" s="99"/>
      <c r="M62" s="99"/>
      <c r="N62" s="99"/>
      <c r="O62" s="42"/>
      <c r="P62" s="42"/>
      <c r="Q62" s="42"/>
      <c r="R62" s="42"/>
      <c r="S62" s="42"/>
      <c r="T62" s="42"/>
      <c r="U62" s="42"/>
      <c r="V62" s="42"/>
      <c r="W62" s="42"/>
      <c r="X62" s="42"/>
      <c r="Y62" s="42"/>
      <c r="Z62" s="42"/>
      <c r="AA62" s="42"/>
      <c r="AB62" s="42"/>
      <c r="AC62" s="42"/>
      <c r="AD62" s="42"/>
      <c r="AE62" s="42"/>
      <c r="AF62" s="42"/>
      <c r="AG62" s="42"/>
      <c r="AH62" s="42"/>
      <c r="AI62" s="42"/>
      <c r="CO62" s="171" t="str">
        <f t="shared" si="1"/>
        <v>08160:神社、寺院、教会その他これらに類するもの</v>
      </c>
      <c r="CP62" s="171" t="s">
        <v>313</v>
      </c>
      <c r="CQ62" s="171" t="s">
        <v>314</v>
      </c>
      <c r="CR62" s="95"/>
      <c r="CS62" s="95"/>
      <c r="CT62" s="95"/>
      <c r="CU62" s="95"/>
      <c r="CV62" s="95"/>
      <c r="CW62" s="95"/>
      <c r="CX62" s="95"/>
      <c r="CY62" s="95"/>
      <c r="CZ62" s="95"/>
      <c r="DA62" s="95"/>
      <c r="DB62" s="95"/>
      <c r="DC62" s="95"/>
      <c r="DD62" s="95"/>
      <c r="DE62" s="95"/>
      <c r="DF62" s="95"/>
      <c r="DG62" s="95"/>
      <c r="DH62" s="95"/>
      <c r="DI62" s="95"/>
      <c r="DJ62" s="95"/>
      <c r="DK62" s="95"/>
      <c r="DL62" s="95"/>
      <c r="DM62" s="95"/>
      <c r="DN62" s="95"/>
      <c r="DO62" s="95"/>
      <c r="DP62" s="95"/>
      <c r="DQ62" s="95"/>
      <c r="DR62" s="95"/>
      <c r="DS62" s="95"/>
      <c r="DT62" s="95"/>
      <c r="DU62" s="95"/>
      <c r="DV62" s="95"/>
      <c r="DW62" s="95"/>
      <c r="DX62" s="95"/>
      <c r="DY62" s="95"/>
      <c r="DZ62" s="95"/>
      <c r="EA62" s="95"/>
      <c r="EB62" s="95"/>
      <c r="EC62" s="95"/>
      <c r="ED62" s="95"/>
      <c r="EE62" s="95"/>
      <c r="EF62" s="95"/>
      <c r="EG62" s="95"/>
      <c r="EH62" s="95"/>
      <c r="EI62" s="95"/>
      <c r="EJ62" s="95"/>
      <c r="EK62" s="95"/>
      <c r="EL62" s="95"/>
      <c r="EM62" s="95"/>
      <c r="EN62" s="95"/>
      <c r="EO62" s="95"/>
      <c r="EP62" s="95"/>
      <c r="EQ62" s="95"/>
      <c r="ER62" s="95"/>
      <c r="ES62" s="95"/>
      <c r="ET62" s="95"/>
      <c r="EU62" s="95"/>
      <c r="EV62" s="95"/>
      <c r="EW62" s="95"/>
      <c r="EX62" s="95"/>
      <c r="EY62" s="95"/>
      <c r="EZ62" s="95"/>
      <c r="FA62" s="95"/>
      <c r="FB62" s="95"/>
      <c r="FC62" s="95"/>
      <c r="FD62" s="95"/>
      <c r="FE62" s="95"/>
      <c r="FF62" s="95"/>
      <c r="FG62" s="95"/>
      <c r="FH62" s="95"/>
      <c r="FI62" s="95"/>
      <c r="FJ62" s="95"/>
      <c r="FK62" s="95"/>
      <c r="FL62" s="95"/>
      <c r="FM62" s="95"/>
      <c r="FN62" s="95"/>
      <c r="FO62" s="95"/>
      <c r="FP62" s="95"/>
      <c r="FQ62" s="95"/>
      <c r="FR62" s="95"/>
      <c r="FS62" s="95"/>
      <c r="FT62" s="95"/>
      <c r="FU62" s="95"/>
      <c r="FV62" s="95"/>
      <c r="FW62" s="95"/>
      <c r="FX62" s="95"/>
      <c r="FY62" s="95"/>
      <c r="FZ62" s="95"/>
      <c r="GA62" s="95"/>
      <c r="GB62" s="95"/>
      <c r="GC62" s="95"/>
      <c r="GD62" s="95"/>
      <c r="GE62" s="95"/>
      <c r="GF62" s="95"/>
      <c r="GG62" s="95"/>
      <c r="GH62" s="95"/>
      <c r="GI62" s="95"/>
      <c r="GJ62" s="95"/>
      <c r="GK62" s="95"/>
      <c r="GL62" s="95"/>
      <c r="GM62" s="95"/>
      <c r="GN62" s="95"/>
      <c r="GO62" s="95"/>
      <c r="GP62" s="95"/>
      <c r="GQ62" s="95"/>
      <c r="GR62" s="95"/>
      <c r="GS62" s="95"/>
      <c r="GT62" s="95"/>
      <c r="GU62" s="95"/>
      <c r="GV62" s="95"/>
      <c r="GW62" s="95"/>
      <c r="GX62" s="95"/>
      <c r="GY62" s="95"/>
      <c r="GZ62" s="95"/>
      <c r="HA62" s="95"/>
      <c r="HB62" s="95"/>
      <c r="HC62" s="95"/>
      <c r="HD62" s="95"/>
      <c r="HE62" s="95"/>
      <c r="HF62" s="95"/>
      <c r="HG62" s="95"/>
      <c r="HH62" s="95"/>
      <c r="HI62" s="95"/>
      <c r="HJ62" s="95"/>
      <c r="HK62" s="95"/>
      <c r="HL62" s="95"/>
      <c r="HM62" s="95"/>
      <c r="HN62" s="95"/>
      <c r="HO62" s="95"/>
      <c r="HP62" s="95"/>
      <c r="HQ62" s="95"/>
      <c r="HR62" s="95"/>
      <c r="HS62" s="95"/>
      <c r="HT62" s="95"/>
      <c r="HU62" s="95"/>
      <c r="HV62" s="95"/>
      <c r="HW62" s="95"/>
    </row>
    <row r="63" spans="1:231" ht="13.5" customHeight="1" x14ac:dyDescent="0.15">
      <c r="A63" s="42"/>
      <c r="B63" s="42"/>
      <c r="C63" s="42"/>
      <c r="D63" s="42"/>
      <c r="E63" s="42"/>
      <c r="F63" s="42"/>
      <c r="G63" s="42"/>
      <c r="H63" s="42"/>
      <c r="I63" s="42"/>
      <c r="J63" s="42"/>
      <c r="K63" s="42"/>
      <c r="L63" s="99"/>
      <c r="M63" s="99"/>
      <c r="N63" s="99"/>
      <c r="O63" s="42"/>
      <c r="P63" s="42"/>
      <c r="Q63" s="42"/>
      <c r="R63" s="42"/>
      <c r="S63" s="42"/>
      <c r="T63" s="42"/>
      <c r="U63" s="42"/>
      <c r="V63" s="42"/>
      <c r="W63" s="42"/>
      <c r="X63" s="42"/>
      <c r="Y63" s="42"/>
      <c r="Z63" s="42"/>
      <c r="AA63" s="42"/>
      <c r="AB63" s="42"/>
      <c r="AC63" s="42"/>
      <c r="AD63" s="42"/>
      <c r="AE63" s="42"/>
      <c r="AF63" s="42"/>
      <c r="AG63" s="42"/>
      <c r="AH63" s="42"/>
      <c r="AI63" s="42"/>
      <c r="CO63" s="171" t="str">
        <f t="shared" si="1"/>
        <v>08170:老人ホーム、身体障害者福祉ホームその他これに類するもの</v>
      </c>
      <c r="CP63" s="171" t="s">
        <v>315</v>
      </c>
      <c r="CQ63" s="171" t="s">
        <v>533</v>
      </c>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row>
    <row r="64" spans="1:231" ht="13.5" customHeight="1" x14ac:dyDescent="0.15">
      <c r="A64" s="42"/>
      <c r="B64" s="42"/>
      <c r="C64" s="42"/>
      <c r="D64" s="42"/>
      <c r="E64" s="42"/>
      <c r="F64" s="42"/>
      <c r="G64" s="42"/>
      <c r="H64" s="42"/>
      <c r="I64" s="42"/>
      <c r="J64" s="42"/>
      <c r="K64" s="42"/>
      <c r="L64" s="99"/>
      <c r="M64" s="99"/>
      <c r="N64" s="99"/>
      <c r="O64" s="42"/>
      <c r="P64" s="42"/>
      <c r="Q64" s="42"/>
      <c r="R64" s="42"/>
      <c r="S64" s="42"/>
      <c r="T64" s="42"/>
      <c r="U64" s="42"/>
      <c r="V64" s="42"/>
      <c r="W64" s="42"/>
      <c r="X64" s="42"/>
      <c r="Y64" s="42"/>
      <c r="Z64" s="42"/>
      <c r="AA64" s="42"/>
      <c r="AB64" s="42"/>
      <c r="AC64" s="42"/>
      <c r="AD64" s="42"/>
      <c r="AE64" s="42"/>
      <c r="AF64" s="42"/>
      <c r="AG64" s="42"/>
      <c r="AH64" s="42"/>
      <c r="AI64" s="42"/>
      <c r="CO64" s="171" t="str">
        <f t="shared" si="1"/>
        <v>08180:保育所その他これに類するもの</v>
      </c>
      <c r="CP64" s="171" t="s">
        <v>316</v>
      </c>
      <c r="CQ64" s="171" t="s">
        <v>534</v>
      </c>
      <c r="CR64" s="95"/>
      <c r="CS64" s="95"/>
      <c r="CT64" s="95"/>
      <c r="CU64" s="95"/>
      <c r="CV64" s="95"/>
      <c r="CW64" s="95"/>
      <c r="CX64" s="95"/>
      <c r="CY64" s="95"/>
      <c r="CZ64" s="95"/>
      <c r="DA64" s="95"/>
      <c r="DB64" s="95"/>
      <c r="DC64" s="95"/>
      <c r="DD64" s="95"/>
      <c r="DE64" s="95"/>
      <c r="DF64" s="95"/>
      <c r="DG64" s="95"/>
      <c r="DH64" s="95"/>
      <c r="DI64" s="95"/>
      <c r="DJ64" s="95"/>
      <c r="DK64" s="95"/>
      <c r="DL64" s="95"/>
      <c r="DM64" s="95"/>
      <c r="DN64" s="95"/>
      <c r="DO64" s="95"/>
      <c r="DP64" s="95"/>
      <c r="DQ64" s="95"/>
      <c r="DR64" s="95"/>
      <c r="DS64" s="95"/>
      <c r="DT64" s="95"/>
      <c r="DU64" s="95"/>
      <c r="DV64" s="95"/>
      <c r="DW64" s="95"/>
      <c r="DX64" s="95"/>
      <c r="DY64" s="95"/>
      <c r="DZ64" s="95"/>
      <c r="EA64" s="95"/>
      <c r="EB64" s="95"/>
      <c r="EC64" s="95"/>
      <c r="ED64" s="95"/>
      <c r="EE64" s="95"/>
      <c r="EF64" s="95"/>
      <c r="EG64" s="95"/>
      <c r="EH64" s="95"/>
      <c r="EI64" s="95"/>
      <c r="EJ64" s="95"/>
      <c r="EK64" s="95"/>
      <c r="EL64" s="95"/>
      <c r="EM64" s="95"/>
      <c r="EN64" s="95"/>
      <c r="EO64" s="95"/>
      <c r="EP64" s="95"/>
      <c r="EQ64" s="95"/>
      <c r="ER64" s="95"/>
      <c r="ES64" s="95"/>
      <c r="ET64" s="95"/>
      <c r="EU64" s="95"/>
      <c r="EV64" s="95"/>
      <c r="EW64" s="95"/>
      <c r="EX64" s="95"/>
      <c r="EY64" s="95"/>
      <c r="EZ64" s="95"/>
      <c r="FA64" s="95"/>
      <c r="FB64" s="95"/>
      <c r="FC64" s="95"/>
      <c r="FD64" s="95"/>
      <c r="FE64" s="95"/>
      <c r="FF64" s="95"/>
      <c r="FG64" s="95"/>
      <c r="FH64" s="95"/>
      <c r="FI64" s="95"/>
      <c r="FJ64" s="95"/>
      <c r="FK64" s="95"/>
      <c r="FL64" s="95"/>
      <c r="FM64" s="95"/>
      <c r="FN64" s="95"/>
      <c r="FO64" s="95"/>
      <c r="FP64" s="95"/>
      <c r="FQ64" s="95"/>
      <c r="FR64" s="95"/>
      <c r="FS64" s="95"/>
      <c r="FT64" s="95"/>
      <c r="FU64" s="95"/>
      <c r="FV64" s="95"/>
      <c r="FW64" s="95"/>
      <c r="FX64" s="95"/>
      <c r="FY64" s="95"/>
      <c r="FZ64" s="95"/>
      <c r="GA64" s="95"/>
      <c r="GB64" s="95"/>
      <c r="GC64" s="95"/>
      <c r="GD64" s="95"/>
      <c r="GE64" s="95"/>
      <c r="GF64" s="95"/>
      <c r="GG64" s="95"/>
      <c r="GH64" s="95"/>
      <c r="GI64" s="95"/>
      <c r="GJ64" s="95"/>
      <c r="GK64" s="95"/>
      <c r="GL64" s="95"/>
      <c r="GM64" s="95"/>
      <c r="GN64" s="95"/>
      <c r="GO64" s="95"/>
      <c r="GP64" s="95"/>
      <c r="GQ64" s="95"/>
      <c r="GR64" s="95"/>
      <c r="GS64" s="95"/>
      <c r="GT64" s="95"/>
      <c r="GU64" s="95"/>
      <c r="GV64" s="95"/>
      <c r="GW64" s="95"/>
      <c r="GX64" s="95"/>
      <c r="GY64" s="95"/>
      <c r="GZ64" s="95"/>
      <c r="HA64" s="95"/>
      <c r="HB64" s="95"/>
      <c r="HC64" s="95"/>
      <c r="HD64" s="95"/>
      <c r="HE64" s="95"/>
      <c r="HF64" s="95"/>
      <c r="HG64" s="95"/>
      <c r="HH64" s="95"/>
      <c r="HI64" s="95"/>
      <c r="HJ64" s="95"/>
      <c r="HK64" s="95"/>
      <c r="HL64" s="95"/>
      <c r="HM64" s="95"/>
      <c r="HN64" s="95"/>
      <c r="HO64" s="95"/>
      <c r="HP64" s="95"/>
      <c r="HQ64" s="95"/>
      <c r="HR64" s="95"/>
      <c r="HS64" s="95"/>
      <c r="HT64" s="95"/>
      <c r="HU64" s="95"/>
      <c r="HV64" s="95"/>
      <c r="HW64" s="95"/>
    </row>
    <row r="65" spans="1:231" ht="13.5" customHeight="1" x14ac:dyDescent="0.15">
      <c r="A65" s="42"/>
      <c r="B65" s="42"/>
      <c r="C65" s="42"/>
      <c r="D65" s="42"/>
      <c r="E65" s="42"/>
      <c r="F65" s="42"/>
      <c r="G65" s="42"/>
      <c r="H65" s="42"/>
      <c r="I65" s="42"/>
      <c r="J65" s="42"/>
      <c r="K65" s="42"/>
      <c r="L65" s="173"/>
      <c r="M65" s="173"/>
      <c r="N65" s="173"/>
      <c r="O65" s="42"/>
      <c r="P65" s="42"/>
      <c r="Q65" s="42"/>
      <c r="R65" s="42"/>
      <c r="S65" s="42"/>
      <c r="T65" s="42"/>
      <c r="U65" s="42"/>
      <c r="V65" s="42"/>
      <c r="W65" s="42"/>
      <c r="X65" s="42"/>
      <c r="Y65" s="42"/>
      <c r="Z65" s="42"/>
      <c r="AA65" s="42"/>
      <c r="AB65" s="42"/>
      <c r="AC65" s="42"/>
      <c r="AD65" s="42"/>
      <c r="AE65" s="42"/>
      <c r="AF65" s="42"/>
      <c r="AG65" s="42"/>
      <c r="AH65" s="42"/>
      <c r="AI65" s="42"/>
      <c r="AK65" s="42"/>
      <c r="AL65" s="42"/>
      <c r="AM65" s="42"/>
      <c r="AN65" s="42"/>
      <c r="AO65" s="42"/>
      <c r="AP65" s="42"/>
      <c r="AQ65" s="42"/>
      <c r="AR65" s="42"/>
      <c r="CO65" s="171" t="str">
        <f t="shared" si="1"/>
        <v>08210:児童福祉施設等（前3項に掲げるものを除く。）</v>
      </c>
      <c r="CP65" s="171" t="s">
        <v>319</v>
      </c>
      <c r="CQ65" s="171" t="s">
        <v>535</v>
      </c>
      <c r="CR65" s="95"/>
      <c r="CS65" s="95"/>
      <c r="CT65" s="95"/>
      <c r="CU65" s="95"/>
      <c r="CV65" s="95"/>
      <c r="CW65" s="95"/>
      <c r="CX65" s="95"/>
      <c r="CY65" s="95"/>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95"/>
      <c r="EJ65" s="95"/>
      <c r="EK65" s="95"/>
      <c r="EL65" s="95"/>
      <c r="EM65" s="95"/>
      <c r="EN65" s="95"/>
      <c r="EO65" s="95"/>
      <c r="EP65" s="95"/>
      <c r="EQ65" s="95"/>
      <c r="ER65" s="95"/>
      <c r="ES65" s="95"/>
      <c r="ET65" s="95"/>
      <c r="EU65" s="95"/>
      <c r="EV65" s="95"/>
      <c r="EW65" s="95"/>
      <c r="EX65" s="95"/>
      <c r="EY65" s="95"/>
      <c r="EZ65" s="95"/>
      <c r="FA65" s="95"/>
      <c r="FB65" s="95"/>
      <c r="FC65" s="95"/>
      <c r="FD65" s="95"/>
      <c r="FE65" s="95"/>
      <c r="FF65" s="95"/>
      <c r="FG65" s="95"/>
      <c r="FH65" s="95"/>
      <c r="FI65" s="95"/>
      <c r="FJ65" s="95"/>
      <c r="FK65" s="95"/>
      <c r="FL65" s="95"/>
      <c r="FM65" s="95"/>
      <c r="FN65" s="95"/>
      <c r="FO65" s="95"/>
      <c r="FP65" s="95"/>
      <c r="FQ65" s="95"/>
      <c r="FR65" s="95"/>
      <c r="FS65" s="95"/>
      <c r="FT65" s="95"/>
      <c r="FU65" s="95"/>
      <c r="FV65" s="95"/>
      <c r="FW65" s="95"/>
      <c r="FX65" s="95"/>
      <c r="FY65" s="95"/>
      <c r="FZ65" s="95"/>
      <c r="GA65" s="95"/>
      <c r="GB65" s="95"/>
      <c r="GC65" s="95"/>
      <c r="GD65" s="95"/>
      <c r="GE65" s="95"/>
      <c r="GF65" s="95"/>
      <c r="GG65" s="95"/>
      <c r="GH65" s="95"/>
      <c r="GI65" s="95"/>
      <c r="GJ65" s="95"/>
      <c r="GK65" s="95"/>
      <c r="GL65" s="95"/>
      <c r="GM65" s="95"/>
      <c r="GN65" s="95"/>
      <c r="GO65" s="95"/>
      <c r="GP65" s="95"/>
      <c r="GQ65" s="95"/>
      <c r="GR65" s="95"/>
      <c r="GS65" s="95"/>
      <c r="GT65" s="95"/>
      <c r="GU65" s="95"/>
      <c r="GV65" s="95"/>
      <c r="GW65" s="95"/>
      <c r="GX65" s="95"/>
      <c r="GY65" s="95"/>
      <c r="GZ65" s="95"/>
      <c r="HA65" s="95"/>
      <c r="HB65" s="95"/>
      <c r="HC65" s="95"/>
      <c r="HD65" s="95"/>
      <c r="HE65" s="95"/>
      <c r="HF65" s="95"/>
      <c r="HG65" s="95"/>
      <c r="HH65" s="95"/>
      <c r="HI65" s="95"/>
      <c r="HJ65" s="95"/>
      <c r="HK65" s="95"/>
      <c r="HL65" s="95"/>
      <c r="HM65" s="95"/>
      <c r="HN65" s="95"/>
      <c r="HO65" s="95"/>
      <c r="HP65" s="95"/>
      <c r="HQ65" s="95"/>
      <c r="HR65" s="95"/>
      <c r="HS65" s="95"/>
      <c r="HT65" s="95"/>
      <c r="HU65" s="95"/>
      <c r="HV65" s="95"/>
      <c r="HW65" s="95"/>
    </row>
    <row r="66" spans="1:231" ht="13.5" customHeight="1" x14ac:dyDescent="0.15">
      <c r="A66" s="42"/>
      <c r="B66" s="42"/>
      <c r="C66" s="42"/>
      <c r="D66" s="42"/>
      <c r="E66" s="42"/>
      <c r="F66" s="42"/>
      <c r="G66" s="42"/>
      <c r="H66" s="42"/>
      <c r="I66" s="42"/>
      <c r="J66" s="42"/>
      <c r="K66" s="42"/>
      <c r="L66" s="173"/>
      <c r="M66" s="173"/>
      <c r="N66" s="173"/>
      <c r="O66" s="42"/>
      <c r="P66" s="42"/>
      <c r="Q66" s="42"/>
      <c r="R66" s="42"/>
      <c r="S66" s="42"/>
      <c r="T66" s="42"/>
      <c r="U66" s="42"/>
      <c r="V66" s="42"/>
      <c r="W66" s="42"/>
      <c r="X66" s="42"/>
      <c r="Y66" s="42"/>
      <c r="Z66" s="42"/>
      <c r="AA66" s="42"/>
      <c r="AB66" s="42"/>
      <c r="AC66" s="42"/>
      <c r="AD66" s="42"/>
      <c r="AE66" s="42"/>
      <c r="AF66" s="42"/>
      <c r="AG66" s="42"/>
      <c r="AH66" s="42"/>
      <c r="AI66" s="42"/>
      <c r="AK66" s="42"/>
      <c r="AL66" s="42"/>
      <c r="AM66" s="42"/>
      <c r="AN66" s="42"/>
      <c r="AO66" s="42"/>
      <c r="AP66" s="42"/>
      <c r="AQ66" s="42"/>
      <c r="AR66" s="42"/>
      <c r="CO66" s="171" t="str">
        <f t="shared" si="1"/>
        <v>08220:隣保館</v>
      </c>
      <c r="CP66" s="171" t="s">
        <v>320</v>
      </c>
      <c r="CQ66" s="171" t="s">
        <v>321</v>
      </c>
      <c r="CR66" s="95"/>
      <c r="CS66" s="95"/>
      <c r="CT66" s="95"/>
      <c r="CU66" s="95"/>
      <c r="CV66" s="95"/>
      <c r="CW66" s="95"/>
      <c r="CX66" s="95"/>
      <c r="CY66" s="95"/>
      <c r="CZ66" s="95"/>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95"/>
      <c r="EA66" s="95"/>
      <c r="EB66" s="95"/>
      <c r="EC66" s="95"/>
      <c r="ED66" s="95"/>
      <c r="EE66" s="95"/>
      <c r="EF66" s="95"/>
      <c r="EG66" s="95"/>
      <c r="EH66" s="95"/>
      <c r="EI66" s="95"/>
      <c r="EJ66" s="95"/>
      <c r="EK66" s="95"/>
      <c r="EL66" s="95"/>
      <c r="EM66" s="95"/>
      <c r="EN66" s="95"/>
      <c r="EO66" s="95"/>
      <c r="EP66" s="95"/>
      <c r="EQ66" s="95"/>
      <c r="ER66" s="95"/>
      <c r="ES66" s="95"/>
      <c r="ET66" s="95"/>
      <c r="EU66" s="95"/>
      <c r="EV66" s="95"/>
      <c r="EW66" s="95"/>
      <c r="EX66" s="95"/>
      <c r="EY66" s="95"/>
      <c r="EZ66" s="95"/>
      <c r="FA66" s="95"/>
      <c r="FB66" s="95"/>
      <c r="FC66" s="95"/>
      <c r="FD66" s="95"/>
      <c r="FE66" s="95"/>
      <c r="FF66" s="95"/>
      <c r="FG66" s="95"/>
      <c r="FH66" s="95"/>
      <c r="FI66" s="95"/>
      <c r="FJ66" s="95"/>
      <c r="FK66" s="95"/>
      <c r="FL66" s="95"/>
      <c r="FM66" s="95"/>
      <c r="FN66" s="95"/>
      <c r="FO66" s="95"/>
      <c r="FP66" s="95"/>
      <c r="FQ66" s="95"/>
      <c r="FR66" s="95"/>
      <c r="FS66" s="95"/>
      <c r="FT66" s="95"/>
      <c r="FU66" s="95"/>
      <c r="FV66" s="95"/>
      <c r="FW66" s="95"/>
      <c r="FX66" s="95"/>
      <c r="FY66" s="95"/>
      <c r="FZ66" s="95"/>
      <c r="GA66" s="95"/>
      <c r="GB66" s="95"/>
      <c r="GC66" s="95"/>
      <c r="GD66" s="95"/>
      <c r="GE66" s="95"/>
      <c r="GF66" s="95"/>
      <c r="GG66" s="95"/>
      <c r="GH66" s="95"/>
      <c r="GI66" s="95"/>
      <c r="GJ66" s="95"/>
      <c r="GK66" s="95"/>
      <c r="GL66" s="95"/>
      <c r="GM66" s="95"/>
      <c r="GN66" s="95"/>
      <c r="GO66" s="95"/>
      <c r="GP66" s="95"/>
      <c r="GQ66" s="95"/>
      <c r="GR66" s="95"/>
      <c r="GS66" s="95"/>
      <c r="GT66" s="95"/>
      <c r="GU66" s="95"/>
      <c r="GV66" s="95"/>
      <c r="GW66" s="95"/>
      <c r="GX66" s="95"/>
      <c r="GY66" s="95"/>
      <c r="GZ66" s="95"/>
      <c r="HA66" s="95"/>
      <c r="HB66" s="95"/>
      <c r="HC66" s="95"/>
      <c r="HD66" s="95"/>
      <c r="HE66" s="95"/>
      <c r="HF66" s="95"/>
      <c r="HG66" s="95"/>
      <c r="HH66" s="95"/>
      <c r="HI66" s="95"/>
      <c r="HJ66" s="95"/>
      <c r="HK66" s="95"/>
      <c r="HL66" s="95"/>
      <c r="HM66" s="95"/>
      <c r="HN66" s="95"/>
      <c r="HO66" s="95"/>
      <c r="HP66" s="95"/>
      <c r="HQ66" s="95"/>
      <c r="HR66" s="95"/>
      <c r="HS66" s="95"/>
      <c r="HT66" s="95"/>
      <c r="HU66" s="95"/>
      <c r="HV66" s="95"/>
      <c r="HW66" s="95"/>
    </row>
    <row r="67" spans="1:231" ht="13.5" customHeight="1" x14ac:dyDescent="0.15">
      <c r="A67" s="42"/>
      <c r="B67" s="42"/>
      <c r="C67" s="42"/>
      <c r="D67" s="42"/>
      <c r="E67" s="42"/>
      <c r="F67" s="42"/>
      <c r="G67" s="42"/>
      <c r="H67" s="42"/>
      <c r="I67" s="42"/>
      <c r="J67" s="42"/>
      <c r="K67" s="42"/>
      <c r="L67" s="174"/>
      <c r="M67" s="174"/>
      <c r="N67" s="174"/>
      <c r="O67" s="42"/>
      <c r="P67" s="42"/>
      <c r="Q67" s="42"/>
      <c r="R67" s="42"/>
      <c r="S67" s="42"/>
      <c r="T67" s="42"/>
      <c r="U67" s="42"/>
      <c r="V67" s="42"/>
      <c r="W67" s="48"/>
      <c r="X67" s="42"/>
      <c r="Y67" s="42"/>
      <c r="Z67" s="48"/>
      <c r="AA67" s="42"/>
      <c r="AB67" s="42"/>
      <c r="AC67" s="42"/>
      <c r="AD67" s="42"/>
      <c r="AE67" s="42"/>
      <c r="AF67" s="42"/>
      <c r="AG67" s="42"/>
      <c r="AH67" s="42"/>
      <c r="AI67" s="42"/>
      <c r="AK67" s="42"/>
      <c r="AL67" s="42"/>
      <c r="AM67" s="42"/>
      <c r="AN67" s="42"/>
      <c r="AO67" s="42"/>
      <c r="AP67" s="42"/>
      <c r="AQ67" s="42"/>
      <c r="AR67" s="42"/>
      <c r="CO67" s="171" t="str">
        <f t="shared" si="1"/>
        <v>08230:公衆浴場（個室付浴場業に係る公衆浴場を除く。）</v>
      </c>
      <c r="CP67" s="171" t="s">
        <v>322</v>
      </c>
      <c r="CQ67" s="171" t="s">
        <v>536</v>
      </c>
      <c r="CR67" s="95"/>
      <c r="CS67" s="95"/>
      <c r="CT67" s="95"/>
      <c r="CU67" s="95"/>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5"/>
      <c r="FX67" s="95"/>
      <c r="FY67" s="95"/>
      <c r="FZ67" s="95"/>
      <c r="GA67" s="95"/>
      <c r="GB67" s="95"/>
      <c r="GC67" s="95"/>
      <c r="GD67" s="95"/>
      <c r="GE67" s="95"/>
      <c r="GF67" s="95"/>
      <c r="GG67" s="95"/>
      <c r="GH67" s="95"/>
      <c r="GI67" s="95"/>
      <c r="GJ67" s="95"/>
      <c r="GK67" s="95"/>
      <c r="GL67" s="95"/>
      <c r="GM67" s="95"/>
      <c r="GN67" s="95"/>
      <c r="GO67" s="95"/>
      <c r="GP67" s="95"/>
      <c r="GQ67" s="95"/>
      <c r="GR67" s="95"/>
      <c r="GS67" s="95"/>
      <c r="GT67" s="95"/>
      <c r="GU67" s="95"/>
      <c r="GV67" s="95"/>
      <c r="GW67" s="95"/>
      <c r="GX67" s="95"/>
      <c r="GY67" s="95"/>
      <c r="GZ67" s="95"/>
      <c r="HA67" s="95"/>
      <c r="HB67" s="95"/>
      <c r="HC67" s="95"/>
      <c r="HD67" s="95"/>
      <c r="HE67" s="95"/>
      <c r="HF67" s="95"/>
      <c r="HG67" s="95"/>
      <c r="HH67" s="95"/>
      <c r="HI67" s="95"/>
      <c r="HJ67" s="95"/>
      <c r="HK67" s="95"/>
      <c r="HL67" s="95"/>
      <c r="HM67" s="95"/>
      <c r="HN67" s="95"/>
      <c r="HO67" s="95"/>
      <c r="HP67" s="95"/>
      <c r="HQ67" s="95"/>
      <c r="HR67" s="95"/>
      <c r="HS67" s="95"/>
      <c r="HT67" s="95"/>
      <c r="HU67" s="95"/>
      <c r="HV67" s="95"/>
      <c r="HW67" s="95"/>
    </row>
    <row r="68" spans="1:231" ht="13.5" customHeight="1" x14ac:dyDescent="0.15">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K68" s="42"/>
      <c r="AL68" s="42"/>
      <c r="AM68" s="42"/>
      <c r="AN68" s="42"/>
      <c r="AO68" s="42"/>
      <c r="AP68" s="42"/>
      <c r="AQ68" s="42"/>
      <c r="AR68" s="42"/>
      <c r="CO68" s="171" t="str">
        <f t="shared" si="1"/>
        <v>08240:診療所（患者の収容施設のあるものに限る。）</v>
      </c>
      <c r="CP68" s="171" t="s">
        <v>323</v>
      </c>
      <c r="CQ68" s="171" t="s">
        <v>324</v>
      </c>
      <c r="CR68" s="95"/>
      <c r="CS68" s="95"/>
      <c r="CT68" s="95"/>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5"/>
      <c r="FF68" s="95"/>
      <c r="FG68" s="95"/>
      <c r="FH68" s="95"/>
      <c r="FI68" s="95"/>
      <c r="FJ68" s="95"/>
      <c r="FK68" s="95"/>
      <c r="FL68" s="95"/>
      <c r="FM68" s="95"/>
      <c r="FN68" s="95"/>
      <c r="FO68" s="95"/>
      <c r="FP68" s="95"/>
      <c r="FQ68" s="95"/>
      <c r="FR68" s="95"/>
      <c r="FS68" s="95"/>
      <c r="FT68" s="95"/>
      <c r="FU68" s="95"/>
      <c r="FV68" s="95"/>
      <c r="FW68" s="95"/>
      <c r="FX68" s="95"/>
      <c r="FY68" s="95"/>
      <c r="FZ68" s="95"/>
      <c r="GA68" s="95"/>
      <c r="GB68" s="95"/>
      <c r="GC68" s="95"/>
      <c r="GD68" s="95"/>
      <c r="GE68" s="95"/>
      <c r="GF68" s="95"/>
      <c r="GG68" s="95"/>
      <c r="GH68" s="95"/>
      <c r="GI68" s="95"/>
      <c r="GJ68" s="95"/>
      <c r="GK68" s="95"/>
      <c r="GL68" s="95"/>
      <c r="GM68" s="95"/>
      <c r="GN68" s="95"/>
      <c r="GO68" s="95"/>
      <c r="GP68" s="95"/>
      <c r="GQ68" s="95"/>
      <c r="GR68" s="95"/>
      <c r="GS68" s="95"/>
      <c r="GT68" s="95"/>
      <c r="GU68" s="95"/>
      <c r="GV68" s="95"/>
      <c r="GW68" s="95"/>
      <c r="GX68" s="95"/>
      <c r="GY68" s="95"/>
      <c r="GZ68" s="95"/>
      <c r="HA68" s="95"/>
      <c r="HB68" s="95"/>
      <c r="HC68" s="95"/>
      <c r="HD68" s="95"/>
      <c r="HE68" s="95"/>
      <c r="HF68" s="95"/>
      <c r="HG68" s="95"/>
      <c r="HH68" s="95"/>
      <c r="HI68" s="95"/>
      <c r="HJ68" s="95"/>
      <c r="HK68" s="95"/>
      <c r="HL68" s="95"/>
      <c r="HM68" s="95"/>
      <c r="HN68" s="95"/>
      <c r="HO68" s="95"/>
      <c r="HP68" s="95"/>
      <c r="HQ68" s="95"/>
      <c r="HR68" s="95"/>
      <c r="HS68" s="95"/>
      <c r="HT68" s="95"/>
      <c r="HU68" s="95"/>
      <c r="HV68" s="95"/>
      <c r="HW68" s="95"/>
    </row>
    <row r="69" spans="1:231" ht="13.5" customHeight="1" x14ac:dyDescent="0.15">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K69" s="42"/>
      <c r="AL69" s="42"/>
      <c r="AM69" s="42"/>
      <c r="AN69" s="42"/>
      <c r="AO69" s="42"/>
      <c r="AP69" s="42"/>
      <c r="AQ69" s="42"/>
      <c r="AR69" s="42"/>
      <c r="CO69" s="171" t="str">
        <f t="shared" si="1"/>
        <v>08250:診療所（患者の収容施設のないものに限る。）</v>
      </c>
      <c r="CP69" s="171" t="s">
        <v>325</v>
      </c>
      <c r="CQ69" s="171" t="s">
        <v>326</v>
      </c>
      <c r="CR69" s="95"/>
      <c r="CS69" s="95"/>
      <c r="CT69" s="95"/>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5"/>
      <c r="FK69" s="95"/>
      <c r="FL69" s="95"/>
      <c r="FM69" s="95"/>
      <c r="FN69" s="95"/>
      <c r="FO69" s="95"/>
      <c r="FP69" s="95"/>
      <c r="FQ69" s="95"/>
      <c r="FR69" s="95"/>
      <c r="FS69" s="95"/>
      <c r="FT69" s="95"/>
      <c r="FU69" s="95"/>
      <c r="FV69" s="95"/>
      <c r="FW69" s="95"/>
      <c r="FX69" s="95"/>
      <c r="FY69" s="95"/>
      <c r="FZ69" s="95"/>
      <c r="GA69" s="95"/>
      <c r="GB69" s="95"/>
      <c r="GC69" s="95"/>
      <c r="GD69" s="95"/>
      <c r="GE69" s="95"/>
      <c r="GF69" s="95"/>
      <c r="GG69" s="95"/>
      <c r="GH69" s="95"/>
      <c r="GI69" s="95"/>
      <c r="GJ69" s="95"/>
      <c r="GK69" s="95"/>
      <c r="GL69" s="95"/>
      <c r="GM69" s="95"/>
      <c r="GN69" s="95"/>
      <c r="GO69" s="95"/>
      <c r="GP69" s="95"/>
      <c r="GQ69" s="95"/>
      <c r="GR69" s="95"/>
      <c r="GS69" s="95"/>
      <c r="GT69" s="95"/>
      <c r="GU69" s="95"/>
      <c r="GV69" s="95"/>
      <c r="GW69" s="95"/>
      <c r="GX69" s="95"/>
      <c r="GY69" s="95"/>
      <c r="GZ69" s="95"/>
      <c r="HA69" s="95"/>
      <c r="HB69" s="95"/>
      <c r="HC69" s="95"/>
      <c r="HD69" s="95"/>
      <c r="HE69" s="95"/>
      <c r="HF69" s="95"/>
      <c r="HG69" s="95"/>
      <c r="HH69" s="95"/>
      <c r="HI69" s="95"/>
      <c r="HJ69" s="95"/>
      <c r="HK69" s="95"/>
      <c r="HL69" s="95"/>
      <c r="HM69" s="95"/>
      <c r="HN69" s="95"/>
      <c r="HO69" s="95"/>
      <c r="HP69" s="95"/>
      <c r="HQ69" s="95"/>
      <c r="HR69" s="95"/>
      <c r="HS69" s="95"/>
      <c r="HT69" s="95"/>
      <c r="HU69" s="95"/>
      <c r="HV69" s="95"/>
      <c r="HW69" s="95"/>
    </row>
    <row r="70" spans="1:231" ht="13.5" customHeight="1" x14ac:dyDescent="0.15">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K70" s="42"/>
      <c r="AL70" s="47"/>
      <c r="CO70" s="171" t="str">
        <f t="shared" si="1"/>
        <v>08260:病院</v>
      </c>
      <c r="CP70" s="171" t="s">
        <v>327</v>
      </c>
      <c r="CQ70" s="171" t="s">
        <v>328</v>
      </c>
      <c r="CR70" s="95"/>
      <c r="CS70" s="95"/>
      <c r="CT70" s="95"/>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5"/>
      <c r="FX70" s="95"/>
      <c r="FY70" s="95"/>
      <c r="FZ70" s="95"/>
      <c r="GA70" s="95"/>
      <c r="GB70" s="95"/>
      <c r="GC70" s="95"/>
      <c r="GD70" s="95"/>
      <c r="GE70" s="95"/>
      <c r="GF70" s="95"/>
      <c r="GG70" s="95"/>
      <c r="GH70" s="95"/>
      <c r="GI70" s="95"/>
      <c r="GJ70" s="95"/>
      <c r="GK70" s="95"/>
      <c r="GL70" s="95"/>
      <c r="GM70" s="95"/>
      <c r="GN70" s="95"/>
      <c r="GO70" s="95"/>
      <c r="GP70" s="95"/>
      <c r="GQ70" s="95"/>
      <c r="GR70" s="95"/>
      <c r="GS70" s="95"/>
      <c r="GT70" s="95"/>
      <c r="GU70" s="95"/>
      <c r="GV70" s="95"/>
      <c r="GW70" s="95"/>
      <c r="GX70" s="95"/>
      <c r="GY70" s="95"/>
      <c r="GZ70" s="95"/>
      <c r="HA70" s="95"/>
      <c r="HB70" s="95"/>
      <c r="HC70" s="95"/>
      <c r="HD70" s="95"/>
      <c r="HE70" s="95"/>
      <c r="HF70" s="95"/>
      <c r="HG70" s="95"/>
      <c r="HH70" s="95"/>
      <c r="HI70" s="95"/>
      <c r="HJ70" s="95"/>
      <c r="HK70" s="95"/>
      <c r="HL70" s="95"/>
      <c r="HM70" s="95"/>
      <c r="HN70" s="95"/>
      <c r="HO70" s="95"/>
      <c r="HP70" s="95"/>
      <c r="HQ70" s="95"/>
      <c r="HR70" s="95"/>
      <c r="HS70" s="95"/>
      <c r="HT70" s="95"/>
      <c r="HU70" s="95"/>
      <c r="HV70" s="95"/>
      <c r="HW70" s="95"/>
    </row>
    <row r="71" spans="1:231" ht="13.5" customHeight="1" x14ac:dyDescent="0.15">
      <c r="A71" s="42"/>
      <c r="B71" s="42"/>
      <c r="C71" s="42"/>
      <c r="D71" s="42"/>
      <c r="E71" s="42"/>
      <c r="F71" s="98"/>
      <c r="G71" s="42"/>
      <c r="H71" s="42"/>
      <c r="I71" s="42"/>
      <c r="J71" s="42"/>
      <c r="K71" s="42"/>
      <c r="L71" s="98"/>
      <c r="M71" s="42"/>
      <c r="N71" s="42"/>
      <c r="O71" s="42"/>
      <c r="P71" s="42"/>
      <c r="Q71" s="42"/>
      <c r="R71" s="42"/>
      <c r="S71" s="42"/>
      <c r="T71" s="42"/>
      <c r="U71" s="42"/>
      <c r="V71" s="42"/>
      <c r="W71" s="42"/>
      <c r="X71" s="42"/>
      <c r="Y71" s="98"/>
      <c r="Z71" s="42"/>
      <c r="AA71" s="42"/>
      <c r="AB71" s="42"/>
      <c r="AC71" s="42"/>
      <c r="AD71" s="42"/>
      <c r="AE71" s="42"/>
      <c r="AF71" s="42"/>
      <c r="AG71" s="42"/>
      <c r="AH71" s="42"/>
      <c r="AI71" s="42"/>
      <c r="AK71" s="61"/>
      <c r="CO71" s="171" t="str">
        <f t="shared" si="1"/>
        <v>08270:巡査派出所</v>
      </c>
      <c r="CP71" s="171" t="s">
        <v>329</v>
      </c>
      <c r="CQ71" s="171" t="s">
        <v>330</v>
      </c>
      <c r="CR71" s="95"/>
      <c r="CS71" s="95"/>
      <c r="CT71" s="95"/>
      <c r="CU71" s="95"/>
      <c r="CV71" s="95"/>
      <c r="CW71" s="95"/>
      <c r="CX71" s="95"/>
      <c r="CY71" s="95"/>
      <c r="CZ71" s="95"/>
      <c r="DA71" s="95"/>
      <c r="DB71" s="95"/>
      <c r="DC71" s="95"/>
      <c r="DD71" s="95"/>
      <c r="DE71" s="95"/>
      <c r="DF71" s="95"/>
      <c r="DG71" s="95"/>
      <c r="DH71" s="95"/>
      <c r="DI71" s="95"/>
      <c r="DJ71" s="95"/>
      <c r="DK71" s="95"/>
      <c r="DL71" s="95"/>
      <c r="DM71" s="95"/>
      <c r="DN71" s="95"/>
      <c r="DO71" s="95"/>
      <c r="DP71" s="95"/>
      <c r="DQ71" s="95"/>
      <c r="DR71" s="95"/>
      <c r="DS71" s="95"/>
      <c r="DT71" s="95"/>
      <c r="DU71" s="95"/>
      <c r="DV71" s="95"/>
      <c r="DW71" s="95"/>
      <c r="DX71" s="95"/>
      <c r="DY71" s="95"/>
      <c r="DZ71" s="95"/>
      <c r="EA71" s="95"/>
      <c r="EB71" s="95"/>
      <c r="EC71" s="95"/>
      <c r="ED71" s="95"/>
      <c r="EE71" s="95"/>
      <c r="EF71" s="95"/>
      <c r="EG71" s="95"/>
      <c r="EH71" s="95"/>
      <c r="EI71" s="95"/>
      <c r="EJ71" s="95"/>
      <c r="EK71" s="95"/>
      <c r="EL71" s="95"/>
      <c r="EM71" s="95"/>
      <c r="EN71" s="95"/>
      <c r="EO71" s="95"/>
      <c r="EP71" s="95"/>
      <c r="EQ71" s="95"/>
      <c r="ER71" s="95"/>
      <c r="ES71" s="95"/>
      <c r="ET71" s="95"/>
      <c r="EU71" s="95"/>
      <c r="EV71" s="95"/>
      <c r="EW71" s="95"/>
      <c r="EX71" s="95"/>
      <c r="EY71" s="95"/>
      <c r="EZ71" s="95"/>
      <c r="FA71" s="95"/>
      <c r="FB71" s="95"/>
      <c r="FC71" s="95"/>
      <c r="FD71" s="95"/>
      <c r="FE71" s="95"/>
      <c r="FF71" s="95"/>
      <c r="FG71" s="95"/>
      <c r="FH71" s="95"/>
      <c r="FI71" s="95"/>
      <c r="FJ71" s="95"/>
      <c r="FK71" s="95"/>
      <c r="FL71" s="95"/>
      <c r="FM71" s="95"/>
      <c r="FN71" s="95"/>
      <c r="FO71" s="95"/>
      <c r="FP71" s="95"/>
      <c r="FQ71" s="95"/>
      <c r="FR71" s="95"/>
      <c r="FS71" s="95"/>
      <c r="FT71" s="95"/>
      <c r="FU71" s="95"/>
      <c r="FV71" s="95"/>
      <c r="FW71" s="95"/>
      <c r="FX71" s="95"/>
      <c r="FY71" s="95"/>
      <c r="FZ71" s="95"/>
      <c r="GA71" s="95"/>
      <c r="GB71" s="95"/>
      <c r="GC71" s="95"/>
      <c r="GD71" s="95"/>
      <c r="GE71" s="95"/>
      <c r="GF71" s="95"/>
      <c r="GG71" s="95"/>
      <c r="GH71" s="95"/>
      <c r="GI71" s="95"/>
      <c r="GJ71" s="95"/>
      <c r="GK71" s="95"/>
      <c r="GL71" s="95"/>
      <c r="GM71" s="95"/>
      <c r="GN71" s="95"/>
      <c r="GO71" s="95"/>
      <c r="GP71" s="95"/>
      <c r="GQ71" s="95"/>
      <c r="GR71" s="95"/>
      <c r="GS71" s="95"/>
      <c r="GT71" s="95"/>
      <c r="GU71" s="95"/>
      <c r="GV71" s="95"/>
      <c r="GW71" s="95"/>
      <c r="GX71" s="95"/>
      <c r="GY71" s="95"/>
      <c r="GZ71" s="95"/>
      <c r="HA71" s="95"/>
      <c r="HB71" s="95"/>
      <c r="HC71" s="95"/>
      <c r="HD71" s="95"/>
      <c r="HE71" s="95"/>
      <c r="HF71" s="95"/>
      <c r="HG71" s="95"/>
      <c r="HH71" s="95"/>
      <c r="HI71" s="95"/>
      <c r="HJ71" s="95"/>
      <c r="HK71" s="95"/>
      <c r="HL71" s="95"/>
      <c r="HM71" s="95"/>
      <c r="HN71" s="95"/>
      <c r="HO71" s="95"/>
      <c r="HP71" s="95"/>
      <c r="HQ71" s="95"/>
      <c r="HR71" s="95"/>
      <c r="HS71" s="95"/>
      <c r="HT71" s="95"/>
      <c r="HU71" s="95"/>
      <c r="HV71" s="95"/>
      <c r="HW71" s="95"/>
    </row>
    <row r="72" spans="1:231" ht="13.5" customHeight="1" x14ac:dyDescent="0.15">
      <c r="A72" s="42"/>
      <c r="B72" s="42"/>
      <c r="C72" s="42"/>
      <c r="D72" s="42"/>
      <c r="E72" s="42"/>
      <c r="F72" s="98"/>
      <c r="G72" s="232"/>
      <c r="H72" s="232"/>
      <c r="I72" s="232"/>
      <c r="J72" s="232"/>
      <c r="K72" s="42"/>
      <c r="L72" s="98"/>
      <c r="M72" s="230"/>
      <c r="N72" s="230"/>
      <c r="O72" s="230"/>
      <c r="P72" s="230"/>
      <c r="Q72" s="230"/>
      <c r="R72" s="230"/>
      <c r="S72" s="230"/>
      <c r="T72" s="230"/>
      <c r="U72" s="230"/>
      <c r="V72" s="230"/>
      <c r="W72" s="230"/>
      <c r="X72" s="42"/>
      <c r="Y72" s="98"/>
      <c r="Z72" s="231"/>
      <c r="AA72" s="231"/>
      <c r="AB72" s="231"/>
      <c r="AC72" s="231"/>
      <c r="AD72" s="231"/>
      <c r="AE72" s="42"/>
      <c r="AF72" s="42"/>
      <c r="AG72" s="42"/>
      <c r="AH72" s="42"/>
      <c r="AI72" s="42"/>
      <c r="AK72" s="62"/>
      <c r="AL72" s="175"/>
      <c r="AM72" s="175"/>
      <c r="AN72" s="175"/>
      <c r="AO72" s="175"/>
      <c r="AP72" s="175"/>
      <c r="AQ72" s="175"/>
      <c r="AR72" s="175"/>
      <c r="AS72" s="175"/>
      <c r="AT72" s="175"/>
      <c r="AU72" s="175"/>
      <c r="AV72" s="175"/>
      <c r="AW72" s="175"/>
      <c r="AX72" s="175"/>
      <c r="AY72" s="175"/>
      <c r="AZ72" s="175"/>
      <c r="BA72" s="175"/>
      <c r="CO72" s="171" t="str">
        <f t="shared" si="1"/>
        <v>08280:公衆電話所</v>
      </c>
      <c r="CP72" s="176" t="s">
        <v>537</v>
      </c>
      <c r="CQ72" s="42" t="s">
        <v>539</v>
      </c>
      <c r="CR72" s="95"/>
      <c r="CS72" s="95"/>
      <c r="CT72" s="95"/>
      <c r="CU72" s="95"/>
      <c r="CV72" s="95"/>
      <c r="CW72" s="95"/>
      <c r="CX72" s="95"/>
      <c r="CY72" s="95"/>
      <c r="CZ72" s="95"/>
      <c r="DA72" s="95"/>
      <c r="DB72" s="95"/>
      <c r="DC72" s="95"/>
      <c r="DD72" s="95"/>
      <c r="DE72" s="95"/>
      <c r="DF72" s="95"/>
      <c r="DG72" s="95"/>
      <c r="DH72" s="95"/>
      <c r="DI72" s="95"/>
      <c r="DJ72" s="95"/>
      <c r="DK72" s="95"/>
      <c r="DL72" s="95"/>
      <c r="DM72" s="95"/>
      <c r="DN72" s="95"/>
      <c r="DO72" s="95"/>
      <c r="DP72" s="95"/>
      <c r="DQ72" s="95"/>
      <c r="DR72" s="95"/>
      <c r="DS72" s="95"/>
      <c r="DT72" s="95"/>
      <c r="DU72" s="95"/>
      <c r="DV72" s="95"/>
      <c r="DW72" s="95"/>
      <c r="DX72" s="95"/>
      <c r="DY72" s="95"/>
      <c r="DZ72" s="95"/>
      <c r="EA72" s="95"/>
      <c r="EB72" s="95"/>
      <c r="EC72" s="95"/>
      <c r="ED72" s="95"/>
      <c r="EE72" s="95"/>
      <c r="EF72" s="95"/>
      <c r="EG72" s="95"/>
      <c r="EH72" s="95"/>
      <c r="EI72" s="95"/>
      <c r="EJ72" s="95"/>
      <c r="EK72" s="95"/>
      <c r="EL72" s="95"/>
      <c r="EM72" s="95"/>
      <c r="EN72" s="95"/>
      <c r="EO72" s="95"/>
      <c r="EP72" s="95"/>
      <c r="EQ72" s="95"/>
      <c r="ER72" s="95"/>
      <c r="ES72" s="95"/>
      <c r="ET72" s="95"/>
      <c r="EU72" s="95"/>
      <c r="EV72" s="95"/>
      <c r="EW72" s="95"/>
      <c r="EX72" s="95"/>
      <c r="EY72" s="95"/>
      <c r="EZ72" s="95"/>
      <c r="FA72" s="95"/>
      <c r="FB72" s="95"/>
      <c r="FC72" s="95"/>
      <c r="FD72" s="95"/>
      <c r="FE72" s="95"/>
      <c r="FF72" s="95"/>
      <c r="FG72" s="95"/>
      <c r="FH72" s="95"/>
      <c r="FI72" s="95"/>
      <c r="FJ72" s="95"/>
      <c r="FK72" s="95"/>
      <c r="FL72" s="95"/>
      <c r="FM72" s="95"/>
      <c r="FN72" s="95"/>
      <c r="FO72" s="95"/>
      <c r="FP72" s="95"/>
      <c r="FQ72" s="95"/>
      <c r="FR72" s="95"/>
      <c r="FS72" s="95"/>
      <c r="FT72" s="95"/>
      <c r="FU72" s="95"/>
      <c r="FV72" s="95"/>
      <c r="FW72" s="95"/>
      <c r="FX72" s="95"/>
      <c r="FY72" s="95"/>
      <c r="FZ72" s="95"/>
      <c r="GA72" s="95"/>
      <c r="GB72" s="95"/>
      <c r="GC72" s="95"/>
      <c r="GD72" s="95"/>
      <c r="GE72" s="95"/>
      <c r="GF72" s="95"/>
      <c r="GG72" s="95"/>
      <c r="GH72" s="95"/>
      <c r="GI72" s="95"/>
      <c r="GJ72" s="95"/>
      <c r="GK72" s="95"/>
      <c r="GL72" s="95"/>
      <c r="GM72" s="95"/>
      <c r="GN72" s="95"/>
      <c r="GO72" s="95"/>
      <c r="GP72" s="95"/>
      <c r="GQ72" s="95"/>
      <c r="GR72" s="95"/>
      <c r="GS72" s="95"/>
      <c r="GT72" s="95"/>
      <c r="GU72" s="95"/>
      <c r="GV72" s="95"/>
      <c r="GW72" s="95"/>
      <c r="GX72" s="95"/>
      <c r="GY72" s="95"/>
      <c r="GZ72" s="95"/>
      <c r="HA72" s="95"/>
      <c r="HB72" s="95"/>
      <c r="HC72" s="95"/>
      <c r="HD72" s="95"/>
      <c r="HE72" s="95"/>
      <c r="HF72" s="95"/>
      <c r="HG72" s="95"/>
      <c r="HH72" s="95"/>
      <c r="HI72" s="95"/>
      <c r="HJ72" s="95"/>
      <c r="HK72" s="95"/>
      <c r="HL72" s="95"/>
      <c r="HM72" s="95"/>
      <c r="HN72" s="95"/>
      <c r="HO72" s="95"/>
      <c r="HP72" s="95"/>
      <c r="HQ72" s="95"/>
      <c r="HR72" s="95"/>
      <c r="HS72" s="95"/>
      <c r="HT72" s="95"/>
      <c r="HU72" s="95"/>
      <c r="HV72" s="95"/>
      <c r="HW72" s="95"/>
    </row>
    <row r="73" spans="1:231" ht="13.5" customHeight="1" x14ac:dyDescent="0.15">
      <c r="A73" s="42"/>
      <c r="B73" s="42"/>
      <c r="C73" s="42"/>
      <c r="D73" s="42"/>
      <c r="E73" s="42"/>
      <c r="F73" s="98"/>
      <c r="G73" s="232"/>
      <c r="H73" s="232"/>
      <c r="I73" s="232"/>
      <c r="J73" s="232"/>
      <c r="K73" s="42"/>
      <c r="L73" s="98"/>
      <c r="M73" s="230"/>
      <c r="N73" s="230"/>
      <c r="O73" s="230"/>
      <c r="P73" s="230"/>
      <c r="Q73" s="230"/>
      <c r="R73" s="230"/>
      <c r="S73" s="230"/>
      <c r="T73" s="230"/>
      <c r="U73" s="230"/>
      <c r="V73" s="230"/>
      <c r="W73" s="230"/>
      <c r="X73" s="42"/>
      <c r="Y73" s="98"/>
      <c r="Z73" s="231"/>
      <c r="AA73" s="231"/>
      <c r="AB73" s="231"/>
      <c r="AC73" s="231"/>
      <c r="AD73" s="231"/>
      <c r="AE73" s="42"/>
      <c r="AF73" s="42"/>
      <c r="AG73" s="42"/>
      <c r="AH73" s="42"/>
      <c r="AI73" s="42"/>
      <c r="AK73" s="42"/>
      <c r="AL73" s="175"/>
      <c r="AM73" s="175"/>
      <c r="AN73" s="175"/>
      <c r="AO73" s="175"/>
      <c r="AP73" s="175"/>
      <c r="AQ73" s="175"/>
      <c r="AR73" s="175"/>
      <c r="AS73" s="175"/>
      <c r="AT73" s="175"/>
      <c r="AU73" s="175"/>
      <c r="AV73" s="175"/>
      <c r="AW73" s="175"/>
      <c r="AX73" s="175"/>
      <c r="AY73" s="175"/>
      <c r="AZ73" s="175"/>
      <c r="BA73" s="175"/>
      <c r="CO73" s="42" t="str">
        <f t="shared" si="1"/>
        <v>08290:郵便法（昭和二十二年法律第百六十五号）の規定により行う郵便の業務の用に供する施設</v>
      </c>
      <c r="CP73" s="176" t="s">
        <v>538</v>
      </c>
      <c r="CQ73" s="42" t="s">
        <v>540</v>
      </c>
      <c r="CR73" s="95"/>
      <c r="CS73" s="95"/>
      <c r="CT73" s="95"/>
      <c r="CU73" s="95"/>
      <c r="CV73" s="95"/>
      <c r="CW73" s="95"/>
      <c r="CX73" s="95"/>
      <c r="CY73" s="95"/>
      <c r="CZ73" s="95"/>
      <c r="DA73" s="95"/>
      <c r="DB73" s="95"/>
      <c r="DC73" s="95"/>
      <c r="DD73" s="95"/>
      <c r="DE73" s="95"/>
      <c r="DF73" s="95"/>
      <c r="DG73" s="95"/>
      <c r="DH73" s="95"/>
      <c r="DI73" s="95"/>
      <c r="DJ73" s="95"/>
      <c r="DK73" s="95"/>
      <c r="DL73" s="95"/>
      <c r="DM73" s="95"/>
      <c r="DN73" s="95"/>
      <c r="DO73" s="95"/>
      <c r="DP73" s="95"/>
      <c r="DQ73" s="95"/>
      <c r="DR73" s="95"/>
      <c r="DS73" s="95"/>
      <c r="DT73" s="95"/>
      <c r="DU73" s="95"/>
      <c r="DV73" s="95"/>
      <c r="DW73" s="95"/>
      <c r="DX73" s="95"/>
      <c r="DY73" s="95"/>
      <c r="DZ73" s="95"/>
      <c r="EA73" s="95"/>
      <c r="EB73" s="95"/>
      <c r="EC73" s="95"/>
      <c r="ED73" s="95"/>
      <c r="EE73" s="95"/>
      <c r="EF73" s="95"/>
      <c r="EG73" s="95"/>
      <c r="EH73" s="95"/>
      <c r="EI73" s="95"/>
      <c r="EJ73" s="95"/>
      <c r="EK73" s="95"/>
      <c r="EL73" s="95"/>
      <c r="EM73" s="95"/>
      <c r="EN73" s="95"/>
      <c r="EO73" s="95"/>
      <c r="EP73" s="95"/>
      <c r="EQ73" s="95"/>
      <c r="ER73" s="95"/>
      <c r="ES73" s="95"/>
      <c r="ET73" s="95"/>
      <c r="EU73" s="95"/>
      <c r="EV73" s="95"/>
      <c r="EW73" s="95"/>
      <c r="EX73" s="95"/>
      <c r="EY73" s="95"/>
      <c r="EZ73" s="95"/>
      <c r="FA73" s="95"/>
      <c r="FB73" s="95"/>
      <c r="FC73" s="95"/>
      <c r="FD73" s="95"/>
      <c r="FE73" s="95"/>
      <c r="FF73" s="95"/>
      <c r="FG73" s="95"/>
      <c r="FH73" s="95"/>
      <c r="FI73" s="95"/>
      <c r="FJ73" s="95"/>
      <c r="FK73" s="95"/>
      <c r="FL73" s="95"/>
      <c r="FM73" s="95"/>
      <c r="FN73" s="95"/>
      <c r="FO73" s="95"/>
      <c r="FP73" s="95"/>
      <c r="FQ73" s="95"/>
      <c r="FR73" s="95"/>
      <c r="FS73" s="95"/>
      <c r="FT73" s="95"/>
      <c r="FU73" s="95"/>
      <c r="FV73" s="95"/>
      <c r="FW73" s="95"/>
      <c r="FX73" s="95"/>
      <c r="FY73" s="95"/>
      <c r="FZ73" s="95"/>
      <c r="GA73" s="95"/>
      <c r="GB73" s="95"/>
      <c r="GC73" s="95"/>
      <c r="GD73" s="95"/>
      <c r="GE73" s="95"/>
      <c r="GF73" s="95"/>
      <c r="GG73" s="95"/>
      <c r="GH73" s="95"/>
      <c r="GI73" s="95"/>
      <c r="GJ73" s="95"/>
      <c r="GK73" s="95"/>
      <c r="GL73" s="95"/>
      <c r="GM73" s="95"/>
      <c r="GN73" s="95"/>
      <c r="GO73" s="95"/>
      <c r="GP73" s="95"/>
      <c r="GQ73" s="95"/>
      <c r="GR73" s="95"/>
      <c r="GS73" s="95"/>
      <c r="GT73" s="95"/>
      <c r="GU73" s="95"/>
      <c r="GV73" s="95"/>
      <c r="GW73" s="95"/>
      <c r="GX73" s="95"/>
      <c r="GY73" s="95"/>
      <c r="GZ73" s="95"/>
      <c r="HA73" s="95"/>
      <c r="HB73" s="95"/>
      <c r="HC73" s="95"/>
      <c r="HD73" s="95"/>
      <c r="HE73" s="95"/>
      <c r="HF73" s="95"/>
      <c r="HG73" s="95"/>
      <c r="HH73" s="95"/>
      <c r="HI73" s="95"/>
      <c r="HJ73" s="95"/>
      <c r="HK73" s="95"/>
      <c r="HL73" s="95"/>
      <c r="HM73" s="95"/>
      <c r="HN73" s="95"/>
      <c r="HO73" s="95"/>
      <c r="HP73" s="95"/>
      <c r="HQ73" s="95"/>
      <c r="HR73" s="95"/>
      <c r="HS73" s="95"/>
      <c r="HT73" s="95"/>
      <c r="HU73" s="95"/>
      <c r="HV73" s="95"/>
      <c r="HW73" s="95"/>
    </row>
    <row r="74" spans="1:231" ht="13.5" customHeight="1" x14ac:dyDescent="0.15">
      <c r="A74" s="42"/>
      <c r="B74" s="42"/>
      <c r="C74" s="42"/>
      <c r="D74" s="42"/>
      <c r="E74" s="42"/>
      <c r="F74" s="98"/>
      <c r="G74" s="320"/>
      <c r="H74" s="320"/>
      <c r="I74" s="320"/>
      <c r="J74" s="320"/>
      <c r="K74" s="42"/>
      <c r="L74" s="98"/>
      <c r="M74" s="319"/>
      <c r="N74" s="319"/>
      <c r="O74" s="319"/>
      <c r="P74" s="319"/>
      <c r="Q74" s="319"/>
      <c r="R74" s="319"/>
      <c r="S74" s="319"/>
      <c r="T74" s="319"/>
      <c r="U74" s="319"/>
      <c r="V74" s="319"/>
      <c r="W74" s="319"/>
      <c r="X74" s="42"/>
      <c r="Y74" s="98"/>
      <c r="Z74" s="318"/>
      <c r="AA74" s="318"/>
      <c r="AB74" s="318"/>
      <c r="AC74" s="318"/>
      <c r="AD74" s="318"/>
      <c r="AE74" s="42"/>
      <c r="AF74" s="42"/>
      <c r="AG74" s="42"/>
      <c r="AH74" s="42"/>
      <c r="AI74" s="42"/>
      <c r="AK74" s="42"/>
      <c r="AL74" s="175"/>
      <c r="AM74" s="175"/>
      <c r="AN74" s="175"/>
      <c r="AO74" s="175"/>
      <c r="AP74" s="175"/>
      <c r="AQ74" s="175"/>
      <c r="AR74" s="175"/>
      <c r="AS74" s="175"/>
      <c r="AT74" s="175"/>
      <c r="AU74" s="175"/>
      <c r="AV74" s="175"/>
      <c r="AW74" s="175"/>
      <c r="AX74" s="175"/>
      <c r="AY74" s="175"/>
      <c r="AZ74" s="175"/>
      <c r="BA74" s="175"/>
      <c r="CO74" s="171" t="str">
        <f t="shared" si="1"/>
        <v>08300:地方公共団体の支庁又は支所</v>
      </c>
      <c r="CP74" s="171" t="s">
        <v>331</v>
      </c>
      <c r="CQ74" s="171" t="s">
        <v>332</v>
      </c>
      <c r="CR74" s="95"/>
      <c r="CS74" s="95"/>
      <c r="CT74" s="95"/>
      <c r="CU74" s="95"/>
      <c r="CV74" s="95"/>
      <c r="CW74" s="95"/>
      <c r="CX74" s="95"/>
      <c r="CY74" s="95"/>
      <c r="CZ74" s="95"/>
      <c r="DA74" s="95"/>
      <c r="DB74" s="95"/>
      <c r="DC74" s="95"/>
      <c r="DD74" s="95"/>
      <c r="DE74" s="95"/>
      <c r="DF74" s="95"/>
      <c r="DG74" s="95"/>
      <c r="DH74" s="95"/>
      <c r="DI74" s="95"/>
      <c r="DJ74" s="95"/>
      <c r="DK74" s="95"/>
      <c r="DL74" s="95"/>
      <c r="DM74" s="95"/>
      <c r="DN74" s="95"/>
      <c r="DO74" s="95"/>
      <c r="DP74" s="95"/>
      <c r="DQ74" s="95"/>
      <c r="DR74" s="95"/>
      <c r="DS74" s="95"/>
      <c r="DT74" s="95"/>
      <c r="DU74" s="95"/>
      <c r="DV74" s="95"/>
      <c r="DW74" s="95"/>
      <c r="DX74" s="95"/>
      <c r="DY74" s="95"/>
      <c r="DZ74" s="95"/>
      <c r="EA74" s="95"/>
      <c r="EB74" s="95"/>
      <c r="EC74" s="95"/>
      <c r="ED74" s="95"/>
      <c r="EE74" s="95"/>
      <c r="EF74" s="95"/>
      <c r="EG74" s="95"/>
      <c r="EH74" s="95"/>
      <c r="EI74" s="95"/>
      <c r="EJ74" s="95"/>
      <c r="EK74" s="95"/>
      <c r="EL74" s="95"/>
      <c r="EM74" s="95"/>
      <c r="EN74" s="95"/>
      <c r="EO74" s="95"/>
      <c r="EP74" s="95"/>
      <c r="EQ74" s="95"/>
      <c r="ER74" s="95"/>
      <c r="ES74" s="95"/>
      <c r="ET74" s="95"/>
      <c r="EU74" s="95"/>
      <c r="EV74" s="95"/>
      <c r="EW74" s="95"/>
      <c r="EX74" s="95"/>
      <c r="EY74" s="95"/>
      <c r="EZ74" s="95"/>
      <c r="FA74" s="95"/>
      <c r="FB74" s="95"/>
      <c r="FC74" s="95"/>
      <c r="FD74" s="95"/>
      <c r="FE74" s="95"/>
      <c r="FF74" s="95"/>
      <c r="FG74" s="95"/>
      <c r="FH74" s="95"/>
      <c r="FI74" s="95"/>
      <c r="FJ74" s="95"/>
      <c r="FK74" s="95"/>
      <c r="FL74" s="95"/>
      <c r="FM74" s="95"/>
      <c r="FN74" s="95"/>
      <c r="FO74" s="95"/>
      <c r="FP74" s="95"/>
      <c r="FQ74" s="95"/>
      <c r="FR74" s="95"/>
      <c r="FS74" s="95"/>
      <c r="FT74" s="95"/>
      <c r="FU74" s="95"/>
      <c r="FV74" s="95"/>
      <c r="FW74" s="95"/>
      <c r="FX74" s="95"/>
      <c r="FY74" s="95"/>
      <c r="FZ74" s="95"/>
      <c r="GA74" s="95"/>
      <c r="GB74" s="95"/>
      <c r="GC74" s="95"/>
      <c r="GD74" s="95"/>
      <c r="GE74" s="95"/>
      <c r="GF74" s="95"/>
      <c r="GG74" s="95"/>
      <c r="GH74" s="95"/>
      <c r="GI74" s="95"/>
      <c r="GJ74" s="95"/>
      <c r="GK74" s="95"/>
      <c r="GL74" s="95"/>
      <c r="GM74" s="95"/>
      <c r="GN74" s="95"/>
      <c r="GO74" s="95"/>
      <c r="GP74" s="95"/>
      <c r="GQ74" s="95"/>
      <c r="GR74" s="95"/>
      <c r="GS74" s="95"/>
      <c r="GT74" s="95"/>
      <c r="GU74" s="95"/>
      <c r="GV74" s="95"/>
      <c r="GW74" s="95"/>
      <c r="GX74" s="95"/>
      <c r="GY74" s="95"/>
      <c r="GZ74" s="95"/>
      <c r="HA74" s="95"/>
      <c r="HB74" s="95"/>
      <c r="HC74" s="95"/>
      <c r="HD74" s="95"/>
      <c r="HE74" s="95"/>
      <c r="HF74" s="95"/>
      <c r="HG74" s="95"/>
      <c r="HH74" s="95"/>
      <c r="HI74" s="95"/>
      <c r="HJ74" s="95"/>
      <c r="HK74" s="95"/>
      <c r="HL74" s="95"/>
      <c r="HM74" s="95"/>
      <c r="HN74" s="95"/>
      <c r="HO74" s="95"/>
      <c r="HP74" s="95"/>
      <c r="HQ74" s="95"/>
      <c r="HR74" s="95"/>
      <c r="HS74" s="95"/>
      <c r="HT74" s="95"/>
      <c r="HU74" s="95"/>
      <c r="HV74" s="95"/>
      <c r="HW74" s="95"/>
    </row>
    <row r="75" spans="1:231" ht="13.5" customHeight="1" x14ac:dyDescent="0.15">
      <c r="A75" s="42"/>
      <c r="B75" s="42"/>
      <c r="C75" s="42"/>
      <c r="D75" s="42"/>
      <c r="E75" s="42"/>
      <c r="F75" s="98"/>
      <c r="G75" s="320"/>
      <c r="H75" s="320"/>
      <c r="I75" s="320"/>
      <c r="J75" s="320"/>
      <c r="K75" s="42"/>
      <c r="L75" s="98"/>
      <c r="M75" s="319"/>
      <c r="N75" s="319"/>
      <c r="O75" s="319"/>
      <c r="P75" s="319"/>
      <c r="Q75" s="319"/>
      <c r="R75" s="319"/>
      <c r="S75" s="319"/>
      <c r="T75" s="319"/>
      <c r="U75" s="319"/>
      <c r="V75" s="319"/>
      <c r="W75" s="319"/>
      <c r="X75" s="42"/>
      <c r="Y75" s="98"/>
      <c r="Z75" s="318"/>
      <c r="AA75" s="318"/>
      <c r="AB75" s="318"/>
      <c r="AC75" s="318"/>
      <c r="AD75" s="318"/>
      <c r="AE75" s="42"/>
      <c r="AF75" s="42"/>
      <c r="AG75" s="42"/>
      <c r="AH75" s="42"/>
      <c r="AI75" s="42"/>
      <c r="AK75" s="42"/>
      <c r="AL75" s="175"/>
      <c r="AM75" s="175"/>
      <c r="AN75" s="175"/>
      <c r="AO75" s="175"/>
      <c r="AP75" s="175"/>
      <c r="AQ75" s="175"/>
      <c r="AR75" s="175"/>
      <c r="AS75" s="175"/>
      <c r="AT75" s="175"/>
      <c r="AU75" s="175"/>
      <c r="AV75" s="175"/>
      <c r="AW75" s="175"/>
      <c r="AX75" s="175"/>
      <c r="AY75" s="175"/>
      <c r="AZ75" s="175"/>
      <c r="BA75" s="175"/>
      <c r="CO75" s="171" t="str">
        <f t="shared" si="1"/>
        <v>08310:公衆便所、休憩所又は路線バスの停留所の上家</v>
      </c>
      <c r="CP75" s="171" t="s">
        <v>333</v>
      </c>
      <c r="CQ75" s="171" t="s">
        <v>334</v>
      </c>
      <c r="CR75" s="95"/>
      <c r="CS75" s="95"/>
      <c r="CT75" s="95"/>
      <c r="CU75" s="95"/>
      <c r="CV75" s="95"/>
      <c r="CW75" s="95"/>
      <c r="CX75" s="95"/>
      <c r="CY75" s="95"/>
      <c r="CZ75" s="95"/>
      <c r="DA75" s="95"/>
      <c r="DB75" s="95"/>
      <c r="DC75" s="95"/>
      <c r="DD75" s="95"/>
      <c r="DE75" s="95"/>
      <c r="DF75" s="95"/>
      <c r="DG75" s="95"/>
      <c r="DH75" s="95"/>
      <c r="DI75" s="95"/>
      <c r="DJ75" s="95"/>
      <c r="DK75" s="95"/>
      <c r="DL75" s="95"/>
      <c r="DM75" s="95"/>
      <c r="DN75" s="95"/>
      <c r="DO75" s="95"/>
      <c r="DP75" s="95"/>
      <c r="DQ75" s="95"/>
      <c r="DR75" s="95"/>
      <c r="DS75" s="95"/>
      <c r="DT75" s="95"/>
      <c r="DU75" s="95"/>
      <c r="DV75" s="95"/>
      <c r="DW75" s="95"/>
      <c r="DX75" s="95"/>
      <c r="DY75" s="95"/>
      <c r="DZ75" s="95"/>
      <c r="EA75" s="95"/>
      <c r="EB75" s="95"/>
      <c r="EC75" s="95"/>
      <c r="ED75" s="95"/>
      <c r="EE75" s="95"/>
      <c r="EF75" s="95"/>
      <c r="EG75" s="95"/>
      <c r="EH75" s="95"/>
      <c r="EI75" s="95"/>
      <c r="EJ75" s="95"/>
      <c r="EK75" s="95"/>
      <c r="EL75" s="95"/>
      <c r="EM75" s="95"/>
      <c r="EN75" s="95"/>
      <c r="EO75" s="95"/>
      <c r="EP75" s="95"/>
      <c r="EQ75" s="95"/>
      <c r="ER75" s="95"/>
      <c r="ES75" s="95"/>
      <c r="ET75" s="95"/>
      <c r="EU75" s="95"/>
      <c r="EV75" s="95"/>
      <c r="EW75" s="95"/>
      <c r="EX75" s="95"/>
      <c r="EY75" s="95"/>
      <c r="EZ75" s="95"/>
      <c r="FA75" s="95"/>
      <c r="FB75" s="95"/>
      <c r="FC75" s="95"/>
      <c r="FD75" s="95"/>
      <c r="FE75" s="95"/>
      <c r="FF75" s="95"/>
      <c r="FG75" s="95"/>
      <c r="FH75" s="95"/>
      <c r="FI75" s="95"/>
      <c r="FJ75" s="95"/>
      <c r="FK75" s="95"/>
      <c r="FL75" s="95"/>
      <c r="FM75" s="95"/>
      <c r="FN75" s="95"/>
      <c r="FO75" s="95"/>
      <c r="FP75" s="95"/>
      <c r="FQ75" s="95"/>
      <c r="FR75" s="95"/>
      <c r="FS75" s="95"/>
      <c r="FT75" s="95"/>
      <c r="FU75" s="95"/>
      <c r="FV75" s="95"/>
      <c r="FW75" s="95"/>
      <c r="FX75" s="95"/>
      <c r="FY75" s="95"/>
      <c r="FZ75" s="95"/>
      <c r="GA75" s="95"/>
      <c r="GB75" s="95"/>
      <c r="GC75" s="95"/>
      <c r="GD75" s="95"/>
      <c r="GE75" s="95"/>
      <c r="GF75" s="95"/>
      <c r="GG75" s="95"/>
      <c r="GH75" s="95"/>
      <c r="GI75" s="95"/>
      <c r="GJ75" s="95"/>
      <c r="GK75" s="95"/>
      <c r="GL75" s="95"/>
      <c r="GM75" s="95"/>
      <c r="GN75" s="95"/>
      <c r="GO75" s="95"/>
      <c r="GP75" s="95"/>
      <c r="GQ75" s="95"/>
      <c r="GR75" s="95"/>
      <c r="GS75" s="95"/>
      <c r="GT75" s="95"/>
      <c r="GU75" s="95"/>
      <c r="GV75" s="95"/>
      <c r="GW75" s="95"/>
      <c r="GX75" s="95"/>
      <c r="GY75" s="95"/>
      <c r="GZ75" s="95"/>
      <c r="HA75" s="95"/>
      <c r="HB75" s="95"/>
      <c r="HC75" s="95"/>
      <c r="HD75" s="95"/>
      <c r="HE75" s="95"/>
      <c r="HF75" s="95"/>
      <c r="HG75" s="95"/>
      <c r="HH75" s="95"/>
      <c r="HI75" s="95"/>
      <c r="HJ75" s="95"/>
      <c r="HK75" s="95"/>
      <c r="HL75" s="95"/>
      <c r="HM75" s="95"/>
      <c r="HN75" s="95"/>
      <c r="HO75" s="95"/>
      <c r="HP75" s="95"/>
      <c r="HQ75" s="95"/>
      <c r="HR75" s="95"/>
      <c r="HS75" s="95"/>
      <c r="HT75" s="95"/>
      <c r="HU75" s="95"/>
      <c r="HV75" s="95"/>
      <c r="HW75" s="95"/>
    </row>
    <row r="76" spans="1:231" ht="13.5" customHeight="1" x14ac:dyDescent="0.15">
      <c r="A76" s="42"/>
      <c r="B76" s="42"/>
      <c r="C76" s="42"/>
      <c r="D76" s="42"/>
      <c r="E76" s="42"/>
      <c r="F76" s="98"/>
      <c r="G76" s="320"/>
      <c r="H76" s="320"/>
      <c r="I76" s="320"/>
      <c r="J76" s="320"/>
      <c r="K76" s="42"/>
      <c r="L76" s="98"/>
      <c r="M76" s="319"/>
      <c r="N76" s="319"/>
      <c r="O76" s="319"/>
      <c r="P76" s="319"/>
      <c r="Q76" s="319"/>
      <c r="R76" s="319"/>
      <c r="S76" s="319"/>
      <c r="T76" s="319"/>
      <c r="U76" s="319"/>
      <c r="V76" s="319"/>
      <c r="W76" s="319"/>
      <c r="X76" s="42"/>
      <c r="Y76" s="98"/>
      <c r="Z76" s="318"/>
      <c r="AA76" s="318"/>
      <c r="AB76" s="318"/>
      <c r="AC76" s="318"/>
      <c r="AD76" s="318"/>
      <c r="AE76" s="42"/>
      <c r="AF76" s="42"/>
      <c r="AG76" s="42"/>
      <c r="AH76" s="42"/>
      <c r="AI76" s="42"/>
      <c r="AK76" s="42"/>
      <c r="AL76" s="175"/>
      <c r="AM76" s="175"/>
      <c r="AN76" s="175"/>
      <c r="AO76" s="175"/>
      <c r="AP76" s="175"/>
      <c r="AQ76" s="175"/>
      <c r="AR76" s="175"/>
      <c r="AS76" s="175"/>
      <c r="AT76" s="175"/>
      <c r="AU76" s="175"/>
      <c r="AV76" s="175"/>
      <c r="AW76" s="175"/>
      <c r="AX76" s="175"/>
      <c r="AY76" s="175"/>
      <c r="AZ76" s="175"/>
      <c r="BA76" s="175"/>
      <c r="CO76" s="171" t="str">
        <f t="shared" si="1"/>
        <v>08320:建築基準法施行令第130条の4第5号に基づき国土交通大臣が指定する施設</v>
      </c>
      <c r="CP76" s="171" t="s">
        <v>335</v>
      </c>
      <c r="CQ76" s="171" t="s">
        <v>541</v>
      </c>
      <c r="CR76" s="96"/>
      <c r="CS76" s="96"/>
      <c r="CT76" s="96"/>
      <c r="CU76" s="96"/>
      <c r="CV76" s="96"/>
      <c r="CW76" s="96"/>
      <c r="CX76" s="96"/>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95"/>
      <c r="FL76" s="95"/>
      <c r="FM76" s="95"/>
      <c r="FN76" s="95"/>
      <c r="FO76" s="95"/>
      <c r="FP76" s="95"/>
      <c r="FQ76" s="95"/>
      <c r="FR76" s="95"/>
      <c r="FS76" s="95"/>
      <c r="FT76" s="95"/>
      <c r="FU76" s="95"/>
      <c r="FV76" s="95"/>
      <c r="FW76" s="95"/>
      <c r="FX76" s="95"/>
      <c r="FY76" s="95"/>
      <c r="FZ76" s="95"/>
      <c r="GA76" s="95"/>
      <c r="GB76" s="95"/>
      <c r="GC76" s="95"/>
      <c r="GD76" s="95"/>
      <c r="GE76" s="95"/>
      <c r="GF76" s="95"/>
      <c r="GG76" s="95"/>
      <c r="GH76" s="95"/>
      <c r="GI76" s="95"/>
      <c r="GJ76" s="95"/>
      <c r="GK76" s="95"/>
      <c r="GL76" s="95"/>
      <c r="GM76" s="95"/>
      <c r="GN76" s="95"/>
      <c r="GO76" s="95"/>
      <c r="GP76" s="95"/>
      <c r="GQ76" s="95"/>
      <c r="GR76" s="95"/>
      <c r="GS76" s="95"/>
      <c r="GT76" s="95"/>
      <c r="GU76" s="95"/>
      <c r="GV76" s="95"/>
      <c r="GW76" s="95"/>
      <c r="GX76" s="95"/>
      <c r="GY76" s="95"/>
      <c r="GZ76" s="95"/>
      <c r="HA76" s="95"/>
      <c r="HB76" s="95"/>
      <c r="HC76" s="95"/>
      <c r="HD76" s="95"/>
      <c r="HE76" s="95"/>
      <c r="HF76" s="95"/>
      <c r="HG76" s="95"/>
      <c r="HH76" s="95"/>
      <c r="HI76" s="95"/>
      <c r="HJ76" s="95"/>
      <c r="HK76" s="95"/>
      <c r="HL76" s="95"/>
      <c r="HM76" s="95"/>
      <c r="HN76" s="95"/>
      <c r="HO76" s="95"/>
      <c r="HP76" s="95"/>
      <c r="HQ76" s="95"/>
      <c r="HR76" s="95"/>
      <c r="HS76" s="95"/>
      <c r="HT76" s="95"/>
      <c r="HU76" s="95"/>
      <c r="HV76" s="95"/>
      <c r="HW76" s="95"/>
    </row>
    <row r="77" spans="1:231" ht="13.5" customHeight="1" x14ac:dyDescent="0.15">
      <c r="A77" s="42"/>
      <c r="B77" s="42"/>
      <c r="C77" s="42"/>
      <c r="D77" s="42"/>
      <c r="E77" s="42"/>
      <c r="F77" s="98"/>
      <c r="G77" s="320"/>
      <c r="H77" s="320"/>
      <c r="I77" s="320"/>
      <c r="J77" s="320"/>
      <c r="K77" s="42"/>
      <c r="L77" s="98"/>
      <c r="M77" s="319"/>
      <c r="N77" s="319"/>
      <c r="O77" s="319"/>
      <c r="P77" s="319"/>
      <c r="Q77" s="319"/>
      <c r="R77" s="319"/>
      <c r="S77" s="319"/>
      <c r="T77" s="319"/>
      <c r="U77" s="319"/>
      <c r="V77" s="319"/>
      <c r="W77" s="319"/>
      <c r="X77" s="42"/>
      <c r="Y77" s="98"/>
      <c r="Z77" s="318"/>
      <c r="AA77" s="318"/>
      <c r="AB77" s="318"/>
      <c r="AC77" s="318"/>
      <c r="AD77" s="318"/>
      <c r="AE77" s="42"/>
      <c r="AF77" s="42"/>
      <c r="AG77" s="42"/>
      <c r="AH77" s="42"/>
      <c r="AI77" s="42"/>
      <c r="AK77" s="42"/>
      <c r="AL77" s="175"/>
      <c r="AM77" s="175"/>
      <c r="AN77" s="175"/>
      <c r="AO77" s="175"/>
      <c r="AP77" s="175"/>
      <c r="AQ77" s="175"/>
      <c r="AR77" s="175"/>
      <c r="AS77" s="175"/>
      <c r="AT77" s="175"/>
      <c r="AU77" s="175"/>
      <c r="AV77" s="175"/>
      <c r="AW77" s="175"/>
      <c r="AX77" s="175"/>
      <c r="AY77" s="175"/>
      <c r="AZ77" s="175"/>
      <c r="BA77" s="175"/>
      <c r="CO77" s="171" t="str">
        <f t="shared" si="1"/>
        <v>08330:税務署、警察署、保健所又は消防署その他これらに類するもの</v>
      </c>
      <c r="CP77" s="171" t="s">
        <v>336</v>
      </c>
      <c r="CQ77" s="171" t="s">
        <v>337</v>
      </c>
      <c r="CR77" s="95"/>
      <c r="CS77" s="95"/>
      <c r="CT77" s="95"/>
      <c r="CU77" s="95"/>
      <c r="CV77" s="95"/>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5"/>
      <c r="FF77" s="95"/>
      <c r="FG77" s="95"/>
      <c r="FH77" s="95"/>
      <c r="FI77" s="95"/>
      <c r="FJ77" s="95"/>
      <c r="FK77" s="95"/>
      <c r="FL77" s="95"/>
      <c r="FM77" s="95"/>
      <c r="FN77" s="95"/>
      <c r="FO77" s="95"/>
      <c r="FP77" s="95"/>
      <c r="FQ77" s="95"/>
      <c r="FR77" s="95"/>
      <c r="FS77" s="95"/>
      <c r="FT77" s="95"/>
      <c r="FU77" s="95"/>
      <c r="FV77" s="95"/>
      <c r="FW77" s="95"/>
      <c r="FX77" s="95"/>
      <c r="FY77" s="95"/>
      <c r="FZ77" s="95"/>
      <c r="GA77" s="95"/>
      <c r="GB77" s="95"/>
      <c r="GC77" s="95"/>
      <c r="GD77" s="95"/>
      <c r="GE77" s="95"/>
      <c r="GF77" s="95"/>
      <c r="GG77" s="95"/>
      <c r="GH77" s="95"/>
      <c r="GI77" s="95"/>
      <c r="GJ77" s="95"/>
      <c r="GK77" s="95"/>
      <c r="GL77" s="95"/>
      <c r="GM77" s="95"/>
      <c r="GN77" s="95"/>
      <c r="GO77" s="95"/>
      <c r="GP77" s="95"/>
      <c r="GQ77" s="95"/>
      <c r="GR77" s="95"/>
      <c r="GS77" s="95"/>
      <c r="GT77" s="95"/>
      <c r="GU77" s="95"/>
      <c r="GV77" s="95"/>
      <c r="GW77" s="95"/>
      <c r="GX77" s="95"/>
      <c r="GY77" s="95"/>
      <c r="GZ77" s="95"/>
      <c r="HA77" s="95"/>
      <c r="HB77" s="95"/>
      <c r="HC77" s="95"/>
      <c r="HD77" s="95"/>
      <c r="HE77" s="95"/>
      <c r="HF77" s="95"/>
      <c r="HG77" s="95"/>
      <c r="HH77" s="95"/>
      <c r="HI77" s="95"/>
      <c r="HJ77" s="95"/>
      <c r="HK77" s="95"/>
      <c r="HL77" s="95"/>
      <c r="HM77" s="95"/>
      <c r="HN77" s="95"/>
      <c r="HO77" s="95"/>
      <c r="HP77" s="95"/>
      <c r="HQ77" s="95"/>
      <c r="HR77" s="95"/>
      <c r="HS77" s="95"/>
      <c r="HT77" s="95"/>
      <c r="HU77" s="95"/>
      <c r="HV77" s="95"/>
      <c r="HW77" s="95"/>
    </row>
    <row r="78" spans="1:231" ht="13.5" customHeight="1" x14ac:dyDescent="0.15">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CO78" s="171" t="str">
        <f t="shared" si="1"/>
        <v>08340:工場（自動車修理工場を除く。）</v>
      </c>
      <c r="CP78" s="171" t="s">
        <v>338</v>
      </c>
      <c r="CQ78" s="171" t="s">
        <v>542</v>
      </c>
      <c r="CR78" s="95"/>
      <c r="CS78" s="95"/>
      <c r="CT78" s="95"/>
      <c r="CU78" s="95"/>
      <c r="CV78" s="95"/>
      <c r="CW78" s="95"/>
      <c r="CX78" s="95"/>
      <c r="CY78" s="96"/>
      <c r="CZ78" s="96"/>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95"/>
      <c r="FL78" s="95"/>
      <c r="FM78" s="95"/>
      <c r="FN78" s="95"/>
      <c r="FO78" s="95"/>
      <c r="FP78" s="95"/>
      <c r="FQ78" s="95"/>
      <c r="FR78" s="95"/>
      <c r="FS78" s="95"/>
      <c r="FT78" s="95"/>
      <c r="FU78" s="95"/>
      <c r="FV78" s="95"/>
      <c r="FW78" s="95"/>
      <c r="FX78" s="95"/>
      <c r="FY78" s="95"/>
      <c r="FZ78" s="95"/>
      <c r="GA78" s="95"/>
      <c r="GB78" s="95"/>
      <c r="GC78" s="95"/>
      <c r="GD78" s="95"/>
      <c r="GE78" s="95"/>
      <c r="GF78" s="95"/>
      <c r="GG78" s="95"/>
      <c r="GH78" s="95"/>
      <c r="GI78" s="95"/>
      <c r="GJ78" s="95"/>
      <c r="GK78" s="95"/>
      <c r="GL78" s="95"/>
      <c r="GM78" s="95"/>
      <c r="GN78" s="95"/>
      <c r="GO78" s="95"/>
      <c r="GP78" s="95"/>
      <c r="GQ78" s="95"/>
      <c r="GR78" s="95"/>
      <c r="GS78" s="95"/>
      <c r="GT78" s="95"/>
      <c r="GU78" s="95"/>
      <c r="GV78" s="95"/>
      <c r="GW78" s="95"/>
      <c r="GX78" s="95"/>
      <c r="GY78" s="95"/>
      <c r="GZ78" s="95"/>
      <c r="HA78" s="95"/>
      <c r="HB78" s="95"/>
      <c r="HC78" s="95"/>
      <c r="HD78" s="95"/>
      <c r="HE78" s="95"/>
      <c r="HF78" s="95"/>
      <c r="HG78" s="95"/>
      <c r="HH78" s="95"/>
      <c r="HI78" s="95"/>
      <c r="HJ78" s="95"/>
      <c r="HK78" s="95"/>
      <c r="HL78" s="95"/>
      <c r="HM78" s="95"/>
      <c r="HN78" s="95"/>
      <c r="HO78" s="95"/>
      <c r="HP78" s="95"/>
      <c r="HQ78" s="95"/>
      <c r="HR78" s="95"/>
      <c r="HS78" s="95"/>
      <c r="HT78" s="95"/>
      <c r="HU78" s="95"/>
      <c r="HV78" s="95"/>
      <c r="HW78" s="95"/>
    </row>
    <row r="79" spans="1:231" ht="13.5" customHeight="1" x14ac:dyDescent="0.15">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CO79" s="171" t="str">
        <f t="shared" si="1"/>
        <v>08350:自動車修理工場</v>
      </c>
      <c r="CP79" s="171" t="s">
        <v>339</v>
      </c>
      <c r="CQ79" s="171" t="s">
        <v>340</v>
      </c>
      <c r="CR79" s="95"/>
      <c r="CS79" s="95"/>
      <c r="CT79" s="95"/>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5"/>
      <c r="FX79" s="95"/>
      <c r="FY79" s="95"/>
      <c r="FZ79" s="95"/>
      <c r="GA79" s="95"/>
      <c r="GB79" s="95"/>
      <c r="GC79" s="95"/>
      <c r="GD79" s="95"/>
      <c r="GE79" s="95"/>
      <c r="GF79" s="95"/>
      <c r="GG79" s="95"/>
      <c r="GH79" s="95"/>
      <c r="GI79" s="95"/>
      <c r="GJ79" s="95"/>
      <c r="GK79" s="95"/>
      <c r="GL79" s="95"/>
      <c r="GM79" s="95"/>
      <c r="GN79" s="95"/>
      <c r="GO79" s="95"/>
      <c r="GP79" s="95"/>
      <c r="GQ79" s="95"/>
      <c r="GR79" s="95"/>
      <c r="GS79" s="95"/>
      <c r="GT79" s="95"/>
      <c r="GU79" s="95"/>
      <c r="GV79" s="95"/>
      <c r="GW79" s="95"/>
      <c r="GX79" s="95"/>
      <c r="GY79" s="95"/>
      <c r="GZ79" s="95"/>
      <c r="HA79" s="95"/>
      <c r="HB79" s="95"/>
      <c r="HC79" s="95"/>
      <c r="HD79" s="95"/>
      <c r="HE79" s="95"/>
      <c r="HF79" s="95"/>
      <c r="HG79" s="95"/>
      <c r="HH79" s="95"/>
      <c r="HI79" s="95"/>
      <c r="HJ79" s="95"/>
      <c r="HK79" s="95"/>
      <c r="HL79" s="95"/>
      <c r="HM79" s="95"/>
      <c r="HN79" s="95"/>
      <c r="HO79" s="95"/>
      <c r="HP79" s="95"/>
      <c r="HQ79" s="95"/>
      <c r="HR79" s="95"/>
      <c r="HS79" s="95"/>
      <c r="HT79" s="95"/>
      <c r="HU79" s="95"/>
      <c r="HV79" s="95"/>
      <c r="HW79" s="95"/>
    </row>
    <row r="80" spans="1:231" ht="13.5" customHeight="1" x14ac:dyDescent="0.15">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CO80" s="171" t="str">
        <f t="shared" si="1"/>
        <v>08360:危険物の貯蔵又は処理に供するもの</v>
      </c>
      <c r="CP80" s="171" t="s">
        <v>341</v>
      </c>
      <c r="CQ80" s="171" t="s">
        <v>342</v>
      </c>
      <c r="CR80" s="95"/>
      <c r="CS80" s="95"/>
      <c r="CT80" s="95"/>
      <c r="CU80" s="95"/>
      <c r="CV80" s="95"/>
      <c r="CW80" s="95"/>
      <c r="CX80" s="95"/>
      <c r="CY80" s="95"/>
      <c r="CZ80" s="95"/>
      <c r="DA80" s="95"/>
      <c r="DB80" s="95"/>
      <c r="DC80" s="95"/>
      <c r="DD80" s="95"/>
      <c r="DE80" s="95"/>
      <c r="DF80" s="95"/>
      <c r="DG80" s="95"/>
      <c r="DH80" s="95"/>
      <c r="DI80" s="95"/>
      <c r="DJ80" s="95"/>
      <c r="DK80" s="95"/>
      <c r="DL80" s="95"/>
      <c r="DM80" s="95"/>
      <c r="DN80" s="95"/>
      <c r="DO80" s="95"/>
      <c r="DP80" s="95"/>
      <c r="DQ80" s="95"/>
      <c r="DR80" s="95"/>
      <c r="DS80" s="95"/>
      <c r="DT80" s="95"/>
      <c r="DU80" s="95"/>
      <c r="DV80" s="95"/>
      <c r="DW80" s="95"/>
      <c r="DX80" s="95"/>
      <c r="DY80" s="95"/>
      <c r="DZ80" s="95"/>
      <c r="EA80" s="95"/>
      <c r="EB80" s="95"/>
      <c r="EC80" s="95"/>
      <c r="ED80" s="95"/>
      <c r="EE80" s="95"/>
      <c r="EF80" s="95"/>
      <c r="EG80" s="95"/>
      <c r="EH80" s="95"/>
      <c r="EI80" s="95"/>
      <c r="EJ80" s="95"/>
      <c r="EK80" s="95"/>
      <c r="EL80" s="95"/>
      <c r="EM80" s="95"/>
      <c r="EN80" s="95"/>
      <c r="EO80" s="95"/>
      <c r="EP80" s="95"/>
      <c r="EQ80" s="95"/>
      <c r="ER80" s="95"/>
      <c r="ES80" s="95"/>
      <c r="ET80" s="95"/>
      <c r="EU80" s="95"/>
      <c r="EV80" s="95"/>
      <c r="EW80" s="95"/>
      <c r="EX80" s="95"/>
      <c r="EY80" s="95"/>
      <c r="EZ80" s="95"/>
      <c r="FA80" s="95"/>
      <c r="FB80" s="95"/>
      <c r="FC80" s="95"/>
      <c r="FD80" s="95"/>
      <c r="FE80" s="95"/>
      <c r="FF80" s="95"/>
      <c r="FG80" s="95"/>
      <c r="FH80" s="95"/>
      <c r="FI80" s="95"/>
      <c r="FJ80" s="95"/>
      <c r="FK80" s="95"/>
      <c r="FL80" s="95"/>
      <c r="FM80" s="95"/>
      <c r="FN80" s="95"/>
      <c r="FO80" s="95"/>
      <c r="FP80" s="95"/>
      <c r="FQ80" s="95"/>
      <c r="FR80" s="95"/>
      <c r="FS80" s="95"/>
      <c r="FT80" s="95"/>
      <c r="FU80" s="95"/>
      <c r="FV80" s="95"/>
      <c r="FW80" s="95"/>
      <c r="FX80" s="95"/>
      <c r="FY80" s="95"/>
      <c r="FZ80" s="95"/>
      <c r="GA80" s="95"/>
      <c r="GB80" s="95"/>
      <c r="GC80" s="95"/>
      <c r="GD80" s="95"/>
      <c r="GE80" s="95"/>
      <c r="GF80" s="95"/>
      <c r="GG80" s="95"/>
      <c r="GH80" s="95"/>
      <c r="GI80" s="95"/>
      <c r="GJ80" s="95"/>
      <c r="GK80" s="95"/>
      <c r="GL80" s="95"/>
      <c r="GM80" s="95"/>
      <c r="GN80" s="95"/>
      <c r="GO80" s="95"/>
      <c r="GP80" s="95"/>
      <c r="GQ80" s="95"/>
      <c r="GR80" s="95"/>
      <c r="GS80" s="95"/>
      <c r="GT80" s="95"/>
      <c r="GU80" s="95"/>
      <c r="GV80" s="95"/>
      <c r="GW80" s="95"/>
      <c r="GX80" s="95"/>
      <c r="GY80" s="95"/>
      <c r="GZ80" s="95"/>
      <c r="HA80" s="95"/>
      <c r="HB80" s="95"/>
      <c r="HC80" s="95"/>
      <c r="HD80" s="95"/>
      <c r="HE80" s="95"/>
      <c r="HF80" s="95"/>
      <c r="HG80" s="95"/>
      <c r="HH80" s="95"/>
      <c r="HI80" s="95"/>
      <c r="HJ80" s="95"/>
      <c r="HK80" s="95"/>
      <c r="HL80" s="95"/>
      <c r="HM80" s="95"/>
      <c r="HN80" s="95"/>
      <c r="HO80" s="95"/>
      <c r="HP80" s="95"/>
      <c r="HQ80" s="95"/>
      <c r="HR80" s="95"/>
      <c r="HS80" s="95"/>
      <c r="HT80" s="95"/>
      <c r="HU80" s="95"/>
      <c r="HV80" s="95"/>
      <c r="HW80" s="95"/>
    </row>
    <row r="81" spans="1:231" ht="13.5" customHeight="1" x14ac:dyDescent="0.15">
      <c r="A81" s="42"/>
      <c r="B81" s="42"/>
      <c r="C81" s="42"/>
      <c r="D81" s="42"/>
      <c r="E81" s="42"/>
      <c r="F81" s="42"/>
      <c r="G81" s="317"/>
      <c r="H81" s="317"/>
      <c r="I81" s="317"/>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317"/>
      <c r="AH81" s="317"/>
      <c r="AI81" s="317"/>
      <c r="CO81" s="171" t="str">
        <f t="shared" si="1"/>
        <v>08370:ボーリング場、スケート場、水泳場、スキー場、ゴルフ練習場又はバッティング練習場</v>
      </c>
      <c r="CP81" s="171" t="s">
        <v>343</v>
      </c>
      <c r="CQ81" s="171" t="s">
        <v>344</v>
      </c>
      <c r="CR81" s="95"/>
      <c r="CS81" s="95"/>
      <c r="CT81" s="95"/>
      <c r="CU81" s="95"/>
      <c r="CV81" s="95"/>
      <c r="CW81" s="95"/>
      <c r="CX81" s="95"/>
      <c r="CY81" s="95"/>
      <c r="CZ81" s="95"/>
      <c r="DA81" s="95"/>
      <c r="DB81" s="95"/>
      <c r="DC81" s="95"/>
      <c r="DD81" s="95"/>
      <c r="DE81" s="95"/>
      <c r="DF81" s="95"/>
      <c r="DG81" s="95"/>
      <c r="DH81" s="95"/>
      <c r="DI81" s="95"/>
      <c r="DJ81" s="95"/>
      <c r="DK81" s="95"/>
      <c r="DL81" s="95"/>
      <c r="DM81" s="95"/>
      <c r="DN81" s="95"/>
      <c r="DO81" s="95"/>
      <c r="DP81" s="95"/>
      <c r="DQ81" s="95"/>
      <c r="DR81" s="95"/>
      <c r="DS81" s="95"/>
      <c r="DT81" s="95"/>
      <c r="DU81" s="95"/>
      <c r="DV81" s="95"/>
      <c r="DW81" s="95"/>
      <c r="DX81" s="95"/>
      <c r="DY81" s="95"/>
      <c r="DZ81" s="95"/>
      <c r="EA81" s="95"/>
      <c r="EB81" s="95"/>
      <c r="EC81" s="95"/>
      <c r="ED81" s="95"/>
      <c r="EE81" s="95"/>
      <c r="EF81" s="95"/>
      <c r="EG81" s="95"/>
      <c r="EH81" s="95"/>
      <c r="EI81" s="95"/>
      <c r="EJ81" s="95"/>
      <c r="EK81" s="95"/>
      <c r="EL81" s="95"/>
      <c r="EM81" s="95"/>
      <c r="EN81" s="95"/>
      <c r="EO81" s="95"/>
      <c r="EP81" s="95"/>
      <c r="EQ81" s="95"/>
      <c r="ER81" s="95"/>
      <c r="ES81" s="95"/>
      <c r="ET81" s="95"/>
      <c r="EU81" s="95"/>
      <c r="EV81" s="95"/>
      <c r="EW81" s="95"/>
      <c r="EX81" s="95"/>
      <c r="EY81" s="95"/>
      <c r="EZ81" s="95"/>
      <c r="FA81" s="95"/>
      <c r="FB81" s="95"/>
      <c r="FC81" s="95"/>
      <c r="FD81" s="95"/>
      <c r="FE81" s="95"/>
      <c r="FF81" s="95"/>
      <c r="FG81" s="95"/>
      <c r="FH81" s="95"/>
      <c r="FI81" s="95"/>
      <c r="FJ81" s="95"/>
      <c r="FK81" s="95"/>
      <c r="FL81" s="95"/>
      <c r="FM81" s="95"/>
      <c r="FN81" s="95"/>
      <c r="FO81" s="95"/>
      <c r="FP81" s="95"/>
      <c r="FQ81" s="95"/>
      <c r="FR81" s="95"/>
      <c r="FS81" s="95"/>
      <c r="FT81" s="95"/>
      <c r="FU81" s="95"/>
      <c r="FV81" s="95"/>
      <c r="FW81" s="95"/>
      <c r="FX81" s="95"/>
      <c r="FY81" s="95"/>
      <c r="FZ81" s="95"/>
      <c r="GA81" s="95"/>
      <c r="GB81" s="95"/>
      <c r="GC81" s="95"/>
      <c r="GD81" s="95"/>
      <c r="GE81" s="95"/>
      <c r="GF81" s="95"/>
      <c r="GG81" s="95"/>
      <c r="GH81" s="95"/>
      <c r="GI81" s="95"/>
      <c r="GJ81" s="95"/>
      <c r="GK81" s="95"/>
      <c r="GL81" s="95"/>
      <c r="GM81" s="95"/>
      <c r="GN81" s="95"/>
      <c r="GO81" s="95"/>
      <c r="GP81" s="95"/>
      <c r="GQ81" s="95"/>
      <c r="GR81" s="95"/>
      <c r="GS81" s="95"/>
      <c r="GT81" s="95"/>
      <c r="GU81" s="95"/>
      <c r="GV81" s="95"/>
      <c r="GW81" s="95"/>
      <c r="GX81" s="95"/>
      <c r="GY81" s="95"/>
      <c r="GZ81" s="95"/>
      <c r="HA81" s="95"/>
      <c r="HB81" s="95"/>
      <c r="HC81" s="95"/>
      <c r="HD81" s="95"/>
      <c r="HE81" s="95"/>
      <c r="HF81" s="95"/>
      <c r="HG81" s="95"/>
      <c r="HH81" s="95"/>
      <c r="HI81" s="95"/>
      <c r="HJ81" s="95"/>
      <c r="HK81" s="95"/>
      <c r="HL81" s="95"/>
      <c r="HM81" s="95"/>
      <c r="HN81" s="95"/>
      <c r="HO81" s="95"/>
      <c r="HP81" s="95"/>
      <c r="HQ81" s="95"/>
      <c r="HR81" s="95"/>
      <c r="HS81" s="95"/>
      <c r="HT81" s="95"/>
      <c r="HU81" s="95"/>
      <c r="HV81" s="95"/>
      <c r="HW81" s="95"/>
    </row>
    <row r="82" spans="1:231" ht="13.5" customHeight="1" x14ac:dyDescent="0.15">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CO82" s="171" t="str">
        <f t="shared" si="1"/>
        <v>08380:体育館又はスポーツの練習場（前項に掲げるものを除く。）</v>
      </c>
      <c r="CP82" s="171" t="s">
        <v>345</v>
      </c>
      <c r="CQ82" s="171" t="s">
        <v>543</v>
      </c>
      <c r="CR82" s="95"/>
      <c r="CS82" s="95"/>
      <c r="CT82" s="95"/>
      <c r="CU82" s="95"/>
      <c r="CV82" s="95"/>
      <c r="CW82" s="95"/>
      <c r="CX82" s="95"/>
      <c r="CY82" s="95"/>
      <c r="CZ82" s="95"/>
      <c r="DA82" s="95"/>
      <c r="DB82" s="95"/>
      <c r="DC82" s="95"/>
      <c r="DD82" s="95"/>
      <c r="DE82" s="95"/>
      <c r="DF82" s="95"/>
      <c r="DG82" s="95"/>
      <c r="DH82" s="95"/>
      <c r="DI82" s="95"/>
      <c r="DJ82" s="95"/>
      <c r="DK82" s="95"/>
      <c r="DL82" s="95"/>
      <c r="DM82" s="95"/>
      <c r="DN82" s="95"/>
      <c r="DO82" s="95"/>
      <c r="DP82" s="95"/>
      <c r="DQ82" s="95"/>
      <c r="DR82" s="95"/>
      <c r="DS82" s="95"/>
      <c r="DT82" s="95"/>
      <c r="DU82" s="95"/>
      <c r="DV82" s="95"/>
      <c r="DW82" s="95"/>
      <c r="DX82" s="95"/>
      <c r="DY82" s="95"/>
      <c r="DZ82" s="95"/>
      <c r="EA82" s="95"/>
      <c r="EB82" s="95"/>
      <c r="EC82" s="95"/>
      <c r="ED82" s="95"/>
      <c r="EE82" s="95"/>
      <c r="EF82" s="95"/>
      <c r="EG82" s="95"/>
      <c r="EH82" s="95"/>
      <c r="EI82" s="95"/>
      <c r="EJ82" s="95"/>
      <c r="EK82" s="95"/>
      <c r="EL82" s="95"/>
      <c r="EM82" s="95"/>
      <c r="EN82" s="95"/>
      <c r="EO82" s="95"/>
      <c r="EP82" s="95"/>
      <c r="EQ82" s="95"/>
      <c r="ER82" s="95"/>
      <c r="ES82" s="95"/>
      <c r="ET82" s="95"/>
      <c r="EU82" s="95"/>
      <c r="EV82" s="95"/>
      <c r="EW82" s="95"/>
      <c r="EX82" s="95"/>
      <c r="EY82" s="95"/>
      <c r="EZ82" s="95"/>
      <c r="FA82" s="95"/>
      <c r="FB82" s="95"/>
      <c r="FC82" s="95"/>
      <c r="FD82" s="95"/>
      <c r="FE82" s="95"/>
      <c r="FF82" s="95"/>
      <c r="FG82" s="95"/>
      <c r="FH82" s="95"/>
      <c r="FI82" s="95"/>
      <c r="FJ82" s="95"/>
      <c r="FK82" s="95"/>
      <c r="FL82" s="95"/>
      <c r="FM82" s="95"/>
      <c r="FN82" s="95"/>
      <c r="FO82" s="95"/>
      <c r="FP82" s="95"/>
      <c r="FQ82" s="95"/>
      <c r="FR82" s="95"/>
      <c r="FS82" s="95"/>
      <c r="FT82" s="95"/>
      <c r="FU82" s="95"/>
      <c r="FV82" s="95"/>
      <c r="FW82" s="95"/>
      <c r="FX82" s="95"/>
      <c r="FY82" s="95"/>
      <c r="FZ82" s="95"/>
      <c r="GA82" s="95"/>
      <c r="GB82" s="95"/>
      <c r="GC82" s="95"/>
      <c r="GD82" s="95"/>
      <c r="GE82" s="95"/>
      <c r="GF82" s="95"/>
      <c r="GG82" s="95"/>
      <c r="GH82" s="95"/>
      <c r="GI82" s="95"/>
      <c r="GJ82" s="95"/>
      <c r="GK82" s="95"/>
      <c r="GL82" s="95"/>
      <c r="GM82" s="95"/>
      <c r="GN82" s="95"/>
      <c r="GO82" s="95"/>
      <c r="GP82" s="95"/>
      <c r="GQ82" s="95"/>
      <c r="GR82" s="95"/>
      <c r="GS82" s="95"/>
      <c r="GT82" s="95"/>
      <c r="GU82" s="95"/>
      <c r="GV82" s="95"/>
      <c r="GW82" s="95"/>
      <c r="GX82" s="95"/>
      <c r="GY82" s="95"/>
      <c r="GZ82" s="95"/>
      <c r="HA82" s="95"/>
      <c r="HB82" s="95"/>
      <c r="HC82" s="95"/>
      <c r="HD82" s="95"/>
      <c r="HE82" s="95"/>
      <c r="HF82" s="95"/>
      <c r="HG82" s="95"/>
      <c r="HH82" s="95"/>
      <c r="HI82" s="95"/>
      <c r="HJ82" s="95"/>
      <c r="HK82" s="95"/>
      <c r="HL82" s="95"/>
      <c r="HM82" s="95"/>
      <c r="HN82" s="95"/>
      <c r="HO82" s="95"/>
      <c r="HP82" s="95"/>
      <c r="HQ82" s="95"/>
      <c r="HR82" s="95"/>
      <c r="HS82" s="95"/>
      <c r="HT82" s="95"/>
      <c r="HU82" s="95"/>
      <c r="HV82" s="95"/>
      <c r="HW82" s="95"/>
    </row>
    <row r="83" spans="1:231" ht="13.5" customHeight="1" x14ac:dyDescent="0.15">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CO83" s="171" t="str">
        <f t="shared" si="1"/>
        <v>08390:マージャン屋、ぱちんこ屋、射的場、勝馬投票券発売所、場外車券売場その他これらに類するもの又はカラオケボックスその他これらに類するもの</v>
      </c>
      <c r="CP83" s="171" t="s">
        <v>346</v>
      </c>
      <c r="CQ83" s="171" t="s">
        <v>347</v>
      </c>
      <c r="CR83" s="95"/>
      <c r="CS83" s="95"/>
      <c r="CT83" s="95"/>
      <c r="CU83" s="95"/>
      <c r="CV83" s="95"/>
      <c r="CW83" s="95"/>
      <c r="CX83" s="95"/>
      <c r="CY83" s="95"/>
      <c r="CZ83" s="95"/>
      <c r="DA83" s="95"/>
      <c r="DB83" s="95"/>
      <c r="DC83" s="95"/>
      <c r="DD83" s="95"/>
      <c r="DE83" s="95"/>
      <c r="DF83" s="95"/>
      <c r="DG83" s="95"/>
      <c r="DH83" s="95"/>
      <c r="DI83" s="95"/>
      <c r="DJ83" s="95"/>
      <c r="DK83" s="95"/>
      <c r="DL83" s="95"/>
      <c r="DM83" s="95"/>
      <c r="DN83" s="95"/>
      <c r="DO83" s="95"/>
      <c r="DP83" s="95"/>
      <c r="DQ83" s="95"/>
      <c r="DR83" s="95"/>
      <c r="DS83" s="95"/>
      <c r="DT83" s="95"/>
      <c r="DU83" s="95"/>
      <c r="DV83" s="95"/>
      <c r="DW83" s="95"/>
      <c r="DX83" s="95"/>
      <c r="DY83" s="95"/>
      <c r="DZ83" s="95"/>
      <c r="EA83" s="95"/>
      <c r="EB83" s="95"/>
      <c r="EC83" s="95"/>
      <c r="ED83" s="95"/>
      <c r="EE83" s="95"/>
      <c r="EF83" s="95"/>
      <c r="EG83" s="95"/>
      <c r="EH83" s="95"/>
      <c r="EI83" s="95"/>
      <c r="EJ83" s="95"/>
      <c r="EK83" s="95"/>
      <c r="EL83" s="95"/>
      <c r="EM83" s="95"/>
      <c r="EN83" s="95"/>
      <c r="EO83" s="95"/>
      <c r="EP83" s="95"/>
      <c r="EQ83" s="95"/>
      <c r="ER83" s="95"/>
      <c r="ES83" s="95"/>
      <c r="ET83" s="95"/>
      <c r="EU83" s="95"/>
      <c r="EV83" s="95"/>
      <c r="EW83" s="95"/>
      <c r="EX83" s="95"/>
      <c r="EY83" s="95"/>
      <c r="EZ83" s="95"/>
      <c r="FA83" s="95"/>
      <c r="FB83" s="95"/>
      <c r="FC83" s="95"/>
      <c r="FD83" s="95"/>
      <c r="FE83" s="95"/>
      <c r="FF83" s="95"/>
      <c r="FG83" s="95"/>
      <c r="FH83" s="95"/>
      <c r="FI83" s="95"/>
      <c r="FJ83" s="95"/>
      <c r="FK83" s="95"/>
      <c r="FL83" s="95"/>
      <c r="FM83" s="95"/>
      <c r="FN83" s="95"/>
      <c r="FO83" s="95"/>
      <c r="FP83" s="95"/>
      <c r="FQ83" s="95"/>
      <c r="FR83" s="95"/>
      <c r="FS83" s="95"/>
      <c r="FT83" s="95"/>
      <c r="FU83" s="95"/>
      <c r="FV83" s="95"/>
      <c r="FW83" s="95"/>
      <c r="FX83" s="95"/>
      <c r="FY83" s="95"/>
      <c r="FZ83" s="95"/>
      <c r="GA83" s="95"/>
      <c r="GB83" s="95"/>
      <c r="GC83" s="95"/>
      <c r="GD83" s="95"/>
      <c r="GE83" s="95"/>
      <c r="GF83" s="95"/>
      <c r="GG83" s="95"/>
      <c r="GH83" s="95"/>
      <c r="GI83" s="95"/>
      <c r="GJ83" s="95"/>
      <c r="GK83" s="95"/>
      <c r="GL83" s="95"/>
      <c r="GM83" s="95"/>
      <c r="GN83" s="95"/>
      <c r="GO83" s="95"/>
      <c r="GP83" s="95"/>
      <c r="GQ83" s="95"/>
      <c r="GR83" s="95"/>
      <c r="GS83" s="95"/>
      <c r="GT83" s="95"/>
      <c r="GU83" s="95"/>
      <c r="GV83" s="95"/>
      <c r="GW83" s="95"/>
      <c r="GX83" s="95"/>
      <c r="GY83" s="95"/>
      <c r="GZ83" s="95"/>
      <c r="HA83" s="95"/>
      <c r="HB83" s="95"/>
      <c r="HC83" s="95"/>
      <c r="HD83" s="95"/>
      <c r="HE83" s="95"/>
      <c r="HF83" s="95"/>
      <c r="HG83" s="95"/>
      <c r="HH83" s="95"/>
      <c r="HI83" s="95"/>
      <c r="HJ83" s="95"/>
      <c r="HK83" s="95"/>
      <c r="HL83" s="95"/>
      <c r="HM83" s="95"/>
      <c r="HN83" s="95"/>
      <c r="HO83" s="95"/>
      <c r="HP83" s="95"/>
      <c r="HQ83" s="95"/>
      <c r="HR83" s="95"/>
      <c r="HS83" s="95"/>
      <c r="HT83" s="95"/>
      <c r="HU83" s="95"/>
      <c r="HV83" s="95"/>
      <c r="HW83" s="95"/>
    </row>
    <row r="84" spans="1:231" ht="13.5" customHeight="1" x14ac:dyDescent="0.15">
      <c r="A84" s="42"/>
      <c r="B84" s="42"/>
      <c r="C84" s="42"/>
      <c r="D84" s="42"/>
      <c r="E84" s="42"/>
      <c r="F84" s="42"/>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CO84" s="171" t="str">
        <f t="shared" si="1"/>
        <v>08400:ホテル又は旅館</v>
      </c>
      <c r="CP84" s="171" t="s">
        <v>348</v>
      </c>
      <c r="CQ84" s="171" t="s">
        <v>349</v>
      </c>
      <c r="CR84" s="95"/>
      <c r="CS84" s="95"/>
      <c r="CT84" s="95"/>
      <c r="CU84" s="95"/>
      <c r="CV84" s="95"/>
      <c r="CW84" s="95"/>
      <c r="CX84" s="95"/>
      <c r="CY84" s="95"/>
      <c r="CZ84" s="95"/>
      <c r="DA84" s="95"/>
      <c r="DB84" s="95"/>
      <c r="DC84" s="95"/>
      <c r="DD84" s="95"/>
      <c r="DE84" s="95"/>
      <c r="DF84" s="95"/>
      <c r="DG84" s="95"/>
      <c r="DH84" s="95"/>
      <c r="DI84" s="95"/>
      <c r="DJ84" s="95"/>
      <c r="DK84" s="95"/>
      <c r="DL84" s="95"/>
      <c r="DM84" s="95"/>
      <c r="DN84" s="95"/>
      <c r="DO84" s="95"/>
      <c r="DP84" s="95"/>
      <c r="DQ84" s="95"/>
      <c r="DR84" s="95"/>
      <c r="DS84" s="95"/>
      <c r="DT84" s="95"/>
      <c r="DU84" s="95"/>
      <c r="DV84" s="95"/>
      <c r="DW84" s="95"/>
      <c r="DX84" s="95"/>
      <c r="DY84" s="95"/>
      <c r="DZ84" s="95"/>
      <c r="EA84" s="95"/>
      <c r="EB84" s="95"/>
      <c r="EC84" s="95"/>
      <c r="ED84" s="95"/>
      <c r="EE84" s="95"/>
      <c r="EF84" s="95"/>
      <c r="EG84" s="95"/>
      <c r="EH84" s="95"/>
      <c r="EI84" s="95"/>
      <c r="EJ84" s="95"/>
      <c r="EK84" s="95"/>
      <c r="EL84" s="95"/>
      <c r="EM84" s="95"/>
      <c r="EN84" s="95"/>
      <c r="EO84" s="95"/>
      <c r="EP84" s="95"/>
      <c r="EQ84" s="95"/>
      <c r="ER84" s="95"/>
      <c r="ES84" s="95"/>
      <c r="ET84" s="95"/>
      <c r="EU84" s="95"/>
      <c r="EV84" s="95"/>
      <c r="EW84" s="95"/>
      <c r="EX84" s="95"/>
      <c r="EY84" s="95"/>
      <c r="EZ84" s="95"/>
      <c r="FA84" s="95"/>
      <c r="FB84" s="95"/>
      <c r="FC84" s="95"/>
      <c r="FD84" s="95"/>
      <c r="FE84" s="95"/>
      <c r="FF84" s="95"/>
      <c r="FG84" s="95"/>
      <c r="FH84" s="95"/>
      <c r="FI84" s="95"/>
      <c r="FJ84" s="95"/>
      <c r="FK84" s="95"/>
      <c r="FL84" s="95"/>
      <c r="FM84" s="95"/>
      <c r="FN84" s="95"/>
      <c r="FO84" s="95"/>
      <c r="FP84" s="95"/>
      <c r="FQ84" s="95"/>
      <c r="FR84" s="95"/>
      <c r="FS84" s="95"/>
      <c r="FT84" s="95"/>
      <c r="FU84" s="95"/>
      <c r="FV84" s="95"/>
      <c r="FW84" s="95"/>
      <c r="FX84" s="95"/>
      <c r="FY84" s="95"/>
      <c r="FZ84" s="95"/>
      <c r="GA84" s="95"/>
      <c r="GB84" s="95"/>
      <c r="GC84" s="95"/>
      <c r="GD84" s="95"/>
      <c r="GE84" s="95"/>
      <c r="GF84" s="95"/>
      <c r="GG84" s="95"/>
      <c r="GH84" s="95"/>
      <c r="GI84" s="95"/>
      <c r="GJ84" s="95"/>
      <c r="GK84" s="95"/>
      <c r="GL84" s="95"/>
      <c r="GM84" s="95"/>
      <c r="GN84" s="95"/>
      <c r="GO84" s="95"/>
      <c r="GP84" s="95"/>
      <c r="GQ84" s="95"/>
      <c r="GR84" s="95"/>
      <c r="GS84" s="95"/>
      <c r="GT84" s="95"/>
      <c r="GU84" s="95"/>
      <c r="GV84" s="95"/>
      <c r="GW84" s="95"/>
      <c r="GX84" s="95"/>
      <c r="GY84" s="95"/>
      <c r="GZ84" s="95"/>
      <c r="HA84" s="95"/>
      <c r="HB84" s="95"/>
      <c r="HC84" s="95"/>
      <c r="HD84" s="95"/>
      <c r="HE84" s="95"/>
      <c r="HF84" s="95"/>
      <c r="HG84" s="95"/>
      <c r="HH84" s="95"/>
      <c r="HI84" s="95"/>
      <c r="HJ84" s="95"/>
      <c r="HK84" s="95"/>
      <c r="HL84" s="95"/>
      <c r="HM84" s="95"/>
      <c r="HN84" s="95"/>
      <c r="HO84" s="95"/>
      <c r="HP84" s="95"/>
      <c r="HQ84" s="95"/>
      <c r="HR84" s="95"/>
      <c r="HS84" s="95"/>
      <c r="HT84" s="95"/>
      <c r="HU84" s="95"/>
      <c r="HV84" s="95"/>
      <c r="HW84" s="95"/>
    </row>
    <row r="85" spans="1:231" ht="13.5" customHeight="1" x14ac:dyDescent="0.15">
      <c r="A85" s="42"/>
      <c r="B85" s="42"/>
      <c r="C85" s="42"/>
      <c r="D85" s="42"/>
      <c r="E85" s="42"/>
      <c r="F85" s="42"/>
      <c r="G85" s="317"/>
      <c r="H85" s="317"/>
      <c r="I85" s="317"/>
      <c r="J85" s="317"/>
      <c r="K85" s="317"/>
      <c r="L85" s="317"/>
      <c r="M85" s="317"/>
      <c r="N85" s="317"/>
      <c r="O85" s="317"/>
      <c r="P85" s="317"/>
      <c r="Q85" s="317"/>
      <c r="R85" s="317"/>
      <c r="S85" s="317"/>
      <c r="T85" s="317"/>
      <c r="U85" s="317"/>
      <c r="V85" s="317"/>
      <c r="W85" s="317"/>
      <c r="X85" s="317"/>
      <c r="Y85" s="317"/>
      <c r="Z85" s="317"/>
      <c r="AA85" s="317"/>
      <c r="AB85" s="317"/>
      <c r="AC85" s="317"/>
      <c r="AD85" s="317"/>
      <c r="AE85" s="317"/>
      <c r="AF85" s="317"/>
      <c r="AG85" s="317"/>
      <c r="AH85" s="317"/>
      <c r="AI85" s="317"/>
      <c r="CO85" s="171" t="str">
        <f t="shared" si="1"/>
        <v>08410:自動車教習所</v>
      </c>
      <c r="CP85" s="171" t="s">
        <v>350</v>
      </c>
      <c r="CQ85" s="171" t="s">
        <v>351</v>
      </c>
      <c r="CR85" s="95"/>
      <c r="CS85" s="95"/>
      <c r="CT85" s="95"/>
      <c r="CU85" s="95"/>
      <c r="CV85" s="95"/>
      <c r="CW85" s="95"/>
      <c r="CX85" s="95"/>
      <c r="CY85" s="95"/>
      <c r="CZ85" s="95"/>
      <c r="DA85" s="95"/>
      <c r="DB85" s="95"/>
      <c r="DC85" s="95"/>
      <c r="DD85" s="95"/>
      <c r="DE85" s="95"/>
      <c r="DF85" s="95"/>
      <c r="DG85" s="95"/>
      <c r="DH85" s="95"/>
      <c r="DI85" s="95"/>
      <c r="DJ85" s="95"/>
      <c r="DK85" s="95"/>
      <c r="DL85" s="95"/>
      <c r="DM85" s="95"/>
      <c r="DN85" s="95"/>
      <c r="DO85" s="95"/>
      <c r="DP85" s="95"/>
      <c r="DQ85" s="95"/>
      <c r="DR85" s="95"/>
      <c r="DS85" s="95"/>
      <c r="DT85" s="95"/>
      <c r="DU85" s="95"/>
      <c r="DV85" s="95"/>
      <c r="DW85" s="95"/>
      <c r="DX85" s="95"/>
      <c r="DY85" s="95"/>
      <c r="DZ85" s="95"/>
      <c r="EA85" s="95"/>
      <c r="EB85" s="95"/>
      <c r="EC85" s="95"/>
      <c r="ED85" s="95"/>
      <c r="EE85" s="95"/>
      <c r="EF85" s="95"/>
      <c r="EG85" s="95"/>
      <c r="EH85" s="95"/>
      <c r="EI85" s="95"/>
      <c r="EJ85" s="95"/>
      <c r="EK85" s="95"/>
      <c r="EL85" s="95"/>
      <c r="EM85" s="95"/>
      <c r="EN85" s="95"/>
      <c r="EO85" s="95"/>
      <c r="EP85" s="95"/>
      <c r="EQ85" s="95"/>
      <c r="ER85" s="95"/>
      <c r="ES85" s="95"/>
      <c r="ET85" s="95"/>
      <c r="EU85" s="95"/>
      <c r="EV85" s="95"/>
      <c r="EW85" s="95"/>
      <c r="EX85" s="95"/>
      <c r="EY85" s="95"/>
      <c r="EZ85" s="95"/>
      <c r="FA85" s="95"/>
      <c r="FB85" s="95"/>
      <c r="FC85" s="95"/>
      <c r="FD85" s="95"/>
      <c r="FE85" s="95"/>
      <c r="FF85" s="95"/>
      <c r="FG85" s="95"/>
      <c r="FH85" s="95"/>
      <c r="FI85" s="95"/>
      <c r="FJ85" s="95"/>
      <c r="FK85" s="95"/>
      <c r="FL85" s="95"/>
      <c r="FM85" s="95"/>
      <c r="FN85" s="95"/>
      <c r="FO85" s="95"/>
      <c r="FP85" s="95"/>
      <c r="FQ85" s="95"/>
      <c r="FR85" s="95"/>
      <c r="FS85" s="95"/>
      <c r="FT85" s="95"/>
      <c r="FU85" s="95"/>
      <c r="FV85" s="95"/>
      <c r="FW85" s="95"/>
      <c r="FX85" s="95"/>
      <c r="FY85" s="95"/>
      <c r="FZ85" s="95"/>
      <c r="GA85" s="95"/>
      <c r="GB85" s="95"/>
      <c r="GC85" s="95"/>
      <c r="GD85" s="95"/>
      <c r="GE85" s="95"/>
      <c r="GF85" s="95"/>
      <c r="GG85" s="95"/>
      <c r="GH85" s="95"/>
      <c r="GI85" s="95"/>
      <c r="GJ85" s="95"/>
      <c r="GK85" s="95"/>
      <c r="GL85" s="95"/>
      <c r="GM85" s="95"/>
      <c r="GN85" s="95"/>
      <c r="GO85" s="95"/>
      <c r="GP85" s="95"/>
      <c r="GQ85" s="95"/>
      <c r="GR85" s="95"/>
      <c r="GS85" s="95"/>
      <c r="GT85" s="95"/>
      <c r="GU85" s="95"/>
      <c r="GV85" s="95"/>
      <c r="GW85" s="95"/>
      <c r="GX85" s="95"/>
      <c r="GY85" s="95"/>
      <c r="GZ85" s="95"/>
      <c r="HA85" s="95"/>
      <c r="HB85" s="95"/>
      <c r="HC85" s="95"/>
      <c r="HD85" s="95"/>
      <c r="HE85" s="95"/>
      <c r="HF85" s="95"/>
      <c r="HG85" s="95"/>
      <c r="HH85" s="95"/>
      <c r="HI85" s="95"/>
      <c r="HJ85" s="95"/>
      <c r="HK85" s="95"/>
      <c r="HL85" s="95"/>
      <c r="HM85" s="95"/>
      <c r="HN85" s="95"/>
      <c r="HO85" s="95"/>
      <c r="HP85" s="95"/>
      <c r="HQ85" s="95"/>
      <c r="HR85" s="95"/>
      <c r="HS85" s="95"/>
      <c r="HT85" s="95"/>
      <c r="HU85" s="95"/>
      <c r="HV85" s="95"/>
      <c r="HW85" s="95"/>
    </row>
    <row r="86" spans="1:231" ht="13.5" customHeight="1" x14ac:dyDescent="0.15">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CO86" s="171" t="str">
        <f t="shared" si="1"/>
        <v>08420:畜舎</v>
      </c>
      <c r="CP86" s="171" t="s">
        <v>352</v>
      </c>
      <c r="CQ86" s="171" t="s">
        <v>353</v>
      </c>
      <c r="CR86" s="95"/>
      <c r="CS86" s="95"/>
      <c r="CT86" s="95"/>
      <c r="CU86" s="95"/>
      <c r="CV86" s="95"/>
      <c r="CW86" s="95"/>
      <c r="CX86" s="95"/>
      <c r="CY86" s="95"/>
      <c r="CZ86" s="95"/>
      <c r="DA86" s="95"/>
      <c r="DB86" s="95"/>
      <c r="DC86" s="95"/>
      <c r="DD86" s="95"/>
      <c r="DE86" s="95"/>
      <c r="DF86" s="95"/>
      <c r="DG86" s="95"/>
      <c r="DH86" s="95"/>
      <c r="DI86" s="95"/>
      <c r="DJ86" s="95"/>
      <c r="DK86" s="95"/>
      <c r="DL86" s="95"/>
      <c r="DM86" s="95"/>
      <c r="DN86" s="95"/>
      <c r="DO86" s="95"/>
      <c r="DP86" s="95"/>
      <c r="DQ86" s="95"/>
      <c r="DR86" s="95"/>
      <c r="DS86" s="95"/>
      <c r="DT86" s="95"/>
      <c r="DU86" s="95"/>
      <c r="DV86" s="95"/>
      <c r="DW86" s="95"/>
      <c r="DX86" s="95"/>
      <c r="DY86" s="95"/>
      <c r="DZ86" s="95"/>
      <c r="EA86" s="95"/>
      <c r="EB86" s="95"/>
      <c r="EC86" s="95"/>
      <c r="ED86" s="95"/>
      <c r="EE86" s="95"/>
      <c r="EF86" s="95"/>
      <c r="EG86" s="95"/>
      <c r="EH86" s="95"/>
      <c r="EI86" s="95"/>
      <c r="EJ86" s="95"/>
      <c r="EK86" s="95"/>
      <c r="EL86" s="95"/>
      <c r="EM86" s="95"/>
      <c r="EN86" s="95"/>
      <c r="EO86" s="95"/>
      <c r="EP86" s="95"/>
      <c r="EQ86" s="95"/>
      <c r="ER86" s="95"/>
      <c r="ES86" s="95"/>
      <c r="ET86" s="95"/>
      <c r="EU86" s="95"/>
      <c r="EV86" s="95"/>
      <c r="EW86" s="95"/>
      <c r="EX86" s="95"/>
      <c r="EY86" s="95"/>
      <c r="EZ86" s="95"/>
      <c r="FA86" s="95"/>
      <c r="FB86" s="95"/>
      <c r="FC86" s="95"/>
      <c r="FD86" s="95"/>
      <c r="FE86" s="95"/>
      <c r="FF86" s="95"/>
      <c r="FG86" s="95"/>
      <c r="FH86" s="95"/>
      <c r="FI86" s="95"/>
      <c r="FJ86" s="95"/>
      <c r="FK86" s="95"/>
      <c r="FL86" s="95"/>
      <c r="FM86" s="95"/>
      <c r="FN86" s="95"/>
      <c r="FO86" s="95"/>
      <c r="FP86" s="95"/>
      <c r="FQ86" s="95"/>
      <c r="FR86" s="95"/>
      <c r="FS86" s="95"/>
      <c r="FT86" s="95"/>
      <c r="FU86" s="95"/>
      <c r="FV86" s="95"/>
      <c r="FW86" s="95"/>
      <c r="FX86" s="95"/>
      <c r="FY86" s="95"/>
      <c r="FZ86" s="95"/>
      <c r="GA86" s="95"/>
      <c r="GB86" s="95"/>
      <c r="GC86" s="95"/>
      <c r="GD86" s="95"/>
      <c r="GE86" s="95"/>
      <c r="GF86" s="95"/>
      <c r="GG86" s="95"/>
      <c r="GH86" s="95"/>
      <c r="GI86" s="95"/>
      <c r="GJ86" s="95"/>
      <c r="GK86" s="95"/>
      <c r="GL86" s="95"/>
      <c r="GM86" s="95"/>
      <c r="GN86" s="95"/>
      <c r="GO86" s="95"/>
      <c r="GP86" s="95"/>
      <c r="GQ86" s="95"/>
      <c r="GR86" s="95"/>
      <c r="GS86" s="95"/>
      <c r="GT86" s="95"/>
      <c r="GU86" s="95"/>
      <c r="GV86" s="95"/>
      <c r="GW86" s="95"/>
      <c r="GX86" s="95"/>
      <c r="GY86" s="95"/>
      <c r="GZ86" s="95"/>
      <c r="HA86" s="95"/>
      <c r="HB86" s="95"/>
      <c r="HC86" s="95"/>
      <c r="HD86" s="95"/>
      <c r="HE86" s="95"/>
      <c r="HF86" s="95"/>
      <c r="HG86" s="95"/>
      <c r="HH86" s="95"/>
      <c r="HI86" s="95"/>
      <c r="HJ86" s="95"/>
      <c r="HK86" s="95"/>
      <c r="HL86" s="95"/>
      <c r="HM86" s="95"/>
      <c r="HN86" s="95"/>
      <c r="HO86" s="95"/>
      <c r="HP86" s="95"/>
      <c r="HQ86" s="95"/>
      <c r="HR86" s="95"/>
      <c r="HS86" s="95"/>
      <c r="HT86" s="95"/>
      <c r="HU86" s="95"/>
      <c r="HV86" s="95"/>
      <c r="HW86" s="95"/>
    </row>
    <row r="87" spans="1:231" ht="13.5" customHeight="1" x14ac:dyDescent="0.15">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CO87" s="171" t="str">
        <f t="shared" si="1"/>
        <v>08430:堆肥舎又は水産物の増殖場若しくは養殖場</v>
      </c>
      <c r="CP87" s="171" t="s">
        <v>354</v>
      </c>
      <c r="CQ87" s="171" t="s">
        <v>355</v>
      </c>
      <c r="CR87" s="95"/>
      <c r="CS87" s="95"/>
      <c r="CT87" s="95"/>
      <c r="CU87" s="95"/>
      <c r="CV87" s="95"/>
      <c r="CW87" s="95"/>
      <c r="CX87" s="95"/>
      <c r="CY87" s="95"/>
      <c r="CZ87" s="95"/>
      <c r="DA87" s="95"/>
      <c r="DB87" s="95"/>
      <c r="DC87" s="95"/>
      <c r="DD87" s="95"/>
      <c r="DE87" s="95"/>
      <c r="DF87" s="95"/>
      <c r="DG87" s="95"/>
      <c r="DH87" s="95"/>
      <c r="DI87" s="95"/>
      <c r="DJ87" s="95"/>
      <c r="DK87" s="95"/>
      <c r="DL87" s="95"/>
      <c r="DM87" s="95"/>
      <c r="DN87" s="95"/>
      <c r="DO87" s="95"/>
      <c r="DP87" s="95"/>
      <c r="DQ87" s="95"/>
      <c r="DR87" s="95"/>
      <c r="DS87" s="95"/>
      <c r="DT87" s="95"/>
      <c r="DU87" s="95"/>
      <c r="DV87" s="95"/>
      <c r="DW87" s="95"/>
      <c r="DX87" s="95"/>
      <c r="DY87" s="95"/>
      <c r="DZ87" s="95"/>
      <c r="EA87" s="95"/>
      <c r="EB87" s="95"/>
      <c r="EC87" s="95"/>
      <c r="ED87" s="95"/>
      <c r="EE87" s="95"/>
      <c r="EF87" s="95"/>
      <c r="EG87" s="95"/>
      <c r="EH87" s="95"/>
      <c r="EI87" s="95"/>
      <c r="EJ87" s="95"/>
      <c r="EK87" s="95"/>
      <c r="EL87" s="95"/>
      <c r="EM87" s="95"/>
      <c r="EN87" s="95"/>
      <c r="EO87" s="95"/>
      <c r="EP87" s="95"/>
      <c r="EQ87" s="95"/>
      <c r="ER87" s="95"/>
      <c r="ES87" s="95"/>
      <c r="ET87" s="95"/>
      <c r="EU87" s="95"/>
      <c r="EV87" s="95"/>
      <c r="EW87" s="95"/>
      <c r="EX87" s="95"/>
      <c r="EY87" s="95"/>
      <c r="EZ87" s="95"/>
      <c r="FA87" s="95"/>
      <c r="FB87" s="95"/>
      <c r="FC87" s="95"/>
      <c r="FD87" s="95"/>
      <c r="FE87" s="95"/>
      <c r="FF87" s="95"/>
      <c r="FG87" s="95"/>
      <c r="FH87" s="95"/>
      <c r="FI87" s="95"/>
      <c r="FJ87" s="95"/>
      <c r="FK87" s="95"/>
      <c r="FL87" s="95"/>
      <c r="FM87" s="95"/>
      <c r="FN87" s="95"/>
      <c r="FO87" s="95"/>
      <c r="FP87" s="95"/>
      <c r="FQ87" s="95"/>
      <c r="FR87" s="95"/>
      <c r="FS87" s="95"/>
      <c r="FT87" s="95"/>
      <c r="FU87" s="95"/>
      <c r="FV87" s="95"/>
      <c r="FW87" s="95"/>
      <c r="FX87" s="95"/>
      <c r="FY87" s="95"/>
      <c r="FZ87" s="95"/>
      <c r="GA87" s="95"/>
      <c r="GB87" s="95"/>
      <c r="GC87" s="95"/>
      <c r="GD87" s="95"/>
      <c r="GE87" s="95"/>
      <c r="GF87" s="95"/>
      <c r="GG87" s="95"/>
      <c r="GH87" s="95"/>
      <c r="GI87" s="95"/>
      <c r="GJ87" s="95"/>
      <c r="GK87" s="95"/>
      <c r="GL87" s="95"/>
      <c r="GM87" s="95"/>
      <c r="GN87" s="95"/>
      <c r="GO87" s="95"/>
      <c r="GP87" s="95"/>
      <c r="GQ87" s="95"/>
      <c r="GR87" s="95"/>
      <c r="GS87" s="95"/>
      <c r="GT87" s="95"/>
      <c r="GU87" s="95"/>
      <c r="GV87" s="95"/>
      <c r="GW87" s="95"/>
      <c r="GX87" s="95"/>
      <c r="GY87" s="95"/>
      <c r="GZ87" s="95"/>
      <c r="HA87" s="95"/>
      <c r="HB87" s="95"/>
      <c r="HC87" s="95"/>
      <c r="HD87" s="95"/>
      <c r="HE87" s="95"/>
      <c r="HF87" s="95"/>
      <c r="HG87" s="95"/>
      <c r="HH87" s="95"/>
      <c r="HI87" s="95"/>
      <c r="HJ87" s="95"/>
      <c r="HK87" s="95"/>
      <c r="HL87" s="95"/>
      <c r="HM87" s="95"/>
      <c r="HN87" s="95"/>
      <c r="HO87" s="95"/>
      <c r="HP87" s="95"/>
      <c r="HQ87" s="95"/>
      <c r="HR87" s="95"/>
      <c r="HS87" s="95"/>
      <c r="HT87" s="95"/>
      <c r="HU87" s="95"/>
      <c r="HV87" s="95"/>
      <c r="HW87" s="95"/>
    </row>
    <row r="88" spans="1:231" ht="13.5" customHeight="1" x14ac:dyDescent="0.15">
      <c r="CO88" s="171" t="str">
        <f t="shared" si="1"/>
        <v>08438:日用品の販売を主たる目的とする店舗</v>
      </c>
      <c r="CP88" s="171" t="s">
        <v>356</v>
      </c>
      <c r="CQ88" s="171" t="s">
        <v>357</v>
      </c>
      <c r="CR88" s="95"/>
      <c r="CS88" s="95"/>
      <c r="CT88" s="95"/>
      <c r="CU88" s="95"/>
      <c r="CV88" s="95"/>
      <c r="CW88" s="95"/>
      <c r="CX88" s="95"/>
      <c r="CY88" s="95"/>
      <c r="CZ88" s="95"/>
      <c r="DA88" s="95"/>
      <c r="DB88" s="95"/>
      <c r="DC88" s="95"/>
      <c r="DD88" s="95"/>
      <c r="DE88" s="95"/>
      <c r="DF88" s="95"/>
      <c r="DG88" s="95"/>
      <c r="DH88" s="95"/>
      <c r="DI88" s="95"/>
      <c r="DJ88" s="95"/>
      <c r="DK88" s="95"/>
      <c r="DL88" s="95"/>
      <c r="DM88" s="95"/>
      <c r="DN88" s="95"/>
      <c r="DO88" s="95"/>
      <c r="DP88" s="95"/>
      <c r="DQ88" s="95"/>
      <c r="DR88" s="95"/>
      <c r="DS88" s="95"/>
      <c r="DT88" s="95"/>
      <c r="DU88" s="95"/>
      <c r="DV88" s="95"/>
      <c r="DW88" s="95"/>
      <c r="DX88" s="95"/>
      <c r="DY88" s="95"/>
      <c r="DZ88" s="95"/>
      <c r="EA88" s="95"/>
      <c r="EB88" s="95"/>
      <c r="EC88" s="95"/>
      <c r="ED88" s="95"/>
      <c r="EE88" s="95"/>
      <c r="EF88" s="95"/>
      <c r="EG88" s="95"/>
      <c r="EH88" s="95"/>
      <c r="EI88" s="95"/>
      <c r="EJ88" s="95"/>
      <c r="EK88" s="95"/>
      <c r="EL88" s="95"/>
      <c r="EM88" s="95"/>
      <c r="EN88" s="95"/>
      <c r="EO88" s="95"/>
      <c r="EP88" s="95"/>
      <c r="EQ88" s="95"/>
      <c r="ER88" s="95"/>
      <c r="ES88" s="95"/>
      <c r="ET88" s="95"/>
      <c r="EU88" s="95"/>
      <c r="EV88" s="95"/>
      <c r="EW88" s="95"/>
      <c r="EX88" s="95"/>
      <c r="EY88" s="95"/>
      <c r="EZ88" s="95"/>
      <c r="FA88" s="95"/>
      <c r="FB88" s="95"/>
      <c r="FC88" s="95"/>
      <c r="FD88" s="95"/>
      <c r="FE88" s="95"/>
      <c r="FF88" s="95"/>
      <c r="FG88" s="95"/>
      <c r="FH88" s="95"/>
      <c r="FI88" s="95"/>
      <c r="FJ88" s="95"/>
      <c r="FK88" s="95"/>
      <c r="FL88" s="95"/>
      <c r="FM88" s="95"/>
      <c r="FN88" s="95"/>
      <c r="FO88" s="95"/>
      <c r="FP88" s="95"/>
      <c r="FQ88" s="95"/>
      <c r="FR88" s="95"/>
      <c r="FS88" s="95"/>
      <c r="FT88" s="95"/>
      <c r="FU88" s="95"/>
      <c r="FV88" s="95"/>
      <c r="FW88" s="95"/>
      <c r="FX88" s="95"/>
      <c r="FY88" s="95"/>
      <c r="FZ88" s="95"/>
      <c r="GA88" s="95"/>
      <c r="GB88" s="95"/>
      <c r="GC88" s="95"/>
      <c r="GD88" s="95"/>
      <c r="GE88" s="95"/>
      <c r="GF88" s="95"/>
      <c r="GG88" s="95"/>
      <c r="GH88" s="95"/>
      <c r="GI88" s="95"/>
      <c r="GJ88" s="95"/>
      <c r="GK88" s="95"/>
      <c r="GL88" s="95"/>
      <c r="GM88" s="95"/>
      <c r="GN88" s="95"/>
      <c r="GO88" s="95"/>
      <c r="GP88" s="95"/>
      <c r="GQ88" s="95"/>
      <c r="GR88" s="95"/>
      <c r="GS88" s="95"/>
      <c r="GT88" s="95"/>
      <c r="GU88" s="95"/>
      <c r="GV88" s="95"/>
      <c r="GW88" s="95"/>
      <c r="GX88" s="95"/>
      <c r="GY88" s="95"/>
      <c r="GZ88" s="95"/>
      <c r="HA88" s="95"/>
      <c r="HB88" s="95"/>
      <c r="HC88" s="95"/>
      <c r="HD88" s="95"/>
      <c r="HE88" s="95"/>
      <c r="HF88" s="95"/>
      <c r="HG88" s="95"/>
      <c r="HH88" s="95"/>
      <c r="HI88" s="95"/>
      <c r="HJ88" s="95"/>
      <c r="HK88" s="95"/>
      <c r="HL88" s="95"/>
      <c r="HM88" s="95"/>
      <c r="HN88" s="95"/>
      <c r="HO88" s="95"/>
      <c r="HP88" s="95"/>
      <c r="HQ88" s="95"/>
      <c r="HR88" s="95"/>
      <c r="HS88" s="95"/>
      <c r="HT88" s="95"/>
      <c r="HU88" s="95"/>
      <c r="HV88" s="95"/>
      <c r="HW88" s="95"/>
    </row>
    <row r="89" spans="1:231" ht="13.5" customHeight="1" x14ac:dyDescent="0.15">
      <c r="CO89" s="171" t="str">
        <f t="shared" si="1"/>
        <v>08440:百貨店、マーケットその他の物品販売業を営む店舗（前項に掲げるもの及び専ら性的好奇心をそそる写真その他の物品の販売を行うものを除く。）</v>
      </c>
      <c r="CP89" s="171" t="s">
        <v>358</v>
      </c>
      <c r="CQ89" s="171" t="s">
        <v>544</v>
      </c>
      <c r="CR89" s="95"/>
      <c r="CS89" s="95"/>
      <c r="CT89" s="95"/>
      <c r="CU89" s="95"/>
      <c r="CV89" s="95"/>
      <c r="CW89" s="95"/>
      <c r="CX89" s="95"/>
      <c r="CY89" s="95"/>
      <c r="CZ89" s="95"/>
      <c r="DA89" s="95"/>
      <c r="DB89" s="95"/>
      <c r="DC89" s="95"/>
      <c r="DD89" s="95"/>
      <c r="DE89" s="95"/>
      <c r="DF89" s="95"/>
      <c r="DG89" s="95"/>
      <c r="DH89" s="95"/>
      <c r="DI89" s="95"/>
      <c r="DJ89" s="95"/>
      <c r="DK89" s="95"/>
      <c r="DL89" s="95"/>
      <c r="DM89" s="95"/>
      <c r="DN89" s="95"/>
      <c r="DO89" s="95"/>
      <c r="DP89" s="95"/>
      <c r="DQ89" s="95"/>
      <c r="DR89" s="95"/>
      <c r="DS89" s="95"/>
      <c r="DT89" s="95"/>
      <c r="DU89" s="95"/>
      <c r="DV89" s="95"/>
      <c r="DW89" s="95"/>
      <c r="DX89" s="95"/>
      <c r="DY89" s="95"/>
      <c r="DZ89" s="95"/>
      <c r="EA89" s="95"/>
      <c r="EB89" s="95"/>
      <c r="EC89" s="95"/>
      <c r="ED89" s="95"/>
      <c r="EE89" s="95"/>
      <c r="EF89" s="95"/>
      <c r="EG89" s="95"/>
      <c r="EH89" s="95"/>
      <c r="EI89" s="95"/>
      <c r="EJ89" s="95"/>
      <c r="EK89" s="95"/>
      <c r="EL89" s="95"/>
      <c r="EM89" s="95"/>
      <c r="EN89" s="95"/>
      <c r="EO89" s="95"/>
      <c r="EP89" s="95"/>
      <c r="EQ89" s="95"/>
      <c r="ER89" s="95"/>
      <c r="ES89" s="95"/>
      <c r="ET89" s="95"/>
      <c r="EU89" s="95"/>
      <c r="EV89" s="95"/>
      <c r="EW89" s="95"/>
      <c r="EX89" s="95"/>
      <c r="EY89" s="95"/>
      <c r="EZ89" s="95"/>
      <c r="FA89" s="95"/>
      <c r="FB89" s="95"/>
      <c r="FC89" s="95"/>
      <c r="FD89" s="95"/>
      <c r="FE89" s="95"/>
      <c r="FF89" s="95"/>
      <c r="FG89" s="95"/>
      <c r="FH89" s="95"/>
      <c r="FI89" s="95"/>
      <c r="FJ89" s="95"/>
      <c r="FK89" s="95"/>
      <c r="FL89" s="95"/>
      <c r="FM89" s="95"/>
      <c r="FN89" s="95"/>
      <c r="FO89" s="95"/>
      <c r="FP89" s="95"/>
      <c r="FQ89" s="95"/>
      <c r="FR89" s="95"/>
      <c r="FS89" s="95"/>
      <c r="FT89" s="95"/>
      <c r="FU89" s="95"/>
      <c r="FV89" s="95"/>
      <c r="FW89" s="95"/>
      <c r="FX89" s="95"/>
      <c r="FY89" s="95"/>
      <c r="FZ89" s="95"/>
      <c r="GA89" s="95"/>
      <c r="GB89" s="95"/>
      <c r="GC89" s="95"/>
      <c r="GD89" s="95"/>
      <c r="GE89" s="95"/>
      <c r="GF89" s="95"/>
      <c r="GG89" s="95"/>
      <c r="GH89" s="95"/>
      <c r="GI89" s="95"/>
      <c r="GJ89" s="95"/>
      <c r="GK89" s="95"/>
      <c r="GL89" s="95"/>
      <c r="GM89" s="95"/>
      <c r="GN89" s="95"/>
      <c r="GO89" s="95"/>
      <c r="GP89" s="95"/>
      <c r="GQ89" s="95"/>
      <c r="GR89" s="95"/>
      <c r="GS89" s="95"/>
      <c r="GT89" s="95"/>
      <c r="GU89" s="95"/>
      <c r="GV89" s="95"/>
      <c r="GW89" s="95"/>
      <c r="GX89" s="95"/>
      <c r="GY89" s="95"/>
      <c r="GZ89" s="95"/>
      <c r="HA89" s="95"/>
      <c r="HB89" s="95"/>
      <c r="HC89" s="95"/>
      <c r="HD89" s="95"/>
      <c r="HE89" s="95"/>
      <c r="HF89" s="95"/>
      <c r="HG89" s="95"/>
      <c r="HH89" s="95"/>
      <c r="HI89" s="95"/>
      <c r="HJ89" s="95"/>
      <c r="HK89" s="95"/>
      <c r="HL89" s="95"/>
      <c r="HM89" s="95"/>
      <c r="HN89" s="95"/>
      <c r="HO89" s="95"/>
      <c r="HP89" s="95"/>
      <c r="HQ89" s="95"/>
      <c r="HR89" s="95"/>
      <c r="HS89" s="95"/>
      <c r="HT89" s="95"/>
      <c r="HU89" s="95"/>
      <c r="HV89" s="95"/>
      <c r="HW89" s="95"/>
    </row>
    <row r="90" spans="1:231" x14ac:dyDescent="0.15">
      <c r="CO90" s="171" t="str">
        <f t="shared" si="1"/>
        <v>08450:飲食店（次項に掲げるものを除く。）</v>
      </c>
      <c r="CP90" s="171" t="s">
        <v>359</v>
      </c>
      <c r="CQ90" s="171" t="s">
        <v>559</v>
      </c>
      <c r="CR90" s="95"/>
      <c r="CS90" s="95"/>
      <c r="CT90" s="95"/>
      <c r="CU90" s="95"/>
      <c r="CV90" s="95"/>
      <c r="CW90" s="95"/>
      <c r="CX90" s="95"/>
      <c r="CY90" s="95"/>
      <c r="CZ90" s="95"/>
      <c r="DA90" s="95"/>
      <c r="DB90" s="95"/>
      <c r="DC90" s="95"/>
      <c r="DD90" s="95"/>
      <c r="DE90" s="95"/>
      <c r="DF90" s="95"/>
      <c r="DG90" s="95"/>
      <c r="DH90" s="95"/>
      <c r="DI90" s="95"/>
      <c r="DJ90" s="95"/>
      <c r="DK90" s="95"/>
      <c r="DL90" s="95"/>
      <c r="DM90" s="95"/>
      <c r="DN90" s="95"/>
      <c r="DO90" s="95"/>
      <c r="DP90" s="95"/>
      <c r="DQ90" s="95"/>
      <c r="DR90" s="95"/>
      <c r="DS90" s="95"/>
      <c r="DT90" s="95"/>
      <c r="DU90" s="95"/>
      <c r="DV90" s="95"/>
      <c r="DW90" s="95"/>
      <c r="DX90" s="95"/>
      <c r="DY90" s="95"/>
      <c r="DZ90" s="95"/>
      <c r="EA90" s="95"/>
      <c r="EB90" s="95"/>
      <c r="EC90" s="95"/>
      <c r="ED90" s="95"/>
      <c r="EE90" s="95"/>
      <c r="EF90" s="95"/>
      <c r="EG90" s="95"/>
      <c r="EH90" s="95"/>
      <c r="EI90" s="95"/>
      <c r="EJ90" s="95"/>
      <c r="EK90" s="95"/>
      <c r="EL90" s="95"/>
      <c r="EM90" s="95"/>
      <c r="EN90" s="95"/>
      <c r="EO90" s="95"/>
      <c r="EP90" s="95"/>
      <c r="EQ90" s="95"/>
      <c r="ER90" s="95"/>
      <c r="ES90" s="95"/>
      <c r="ET90" s="95"/>
      <c r="EU90" s="95"/>
      <c r="EV90" s="95"/>
      <c r="EW90" s="95"/>
      <c r="EX90" s="95"/>
      <c r="EY90" s="95"/>
      <c r="EZ90" s="95"/>
      <c r="FA90" s="95"/>
      <c r="FB90" s="95"/>
      <c r="FC90" s="95"/>
      <c r="FD90" s="95"/>
      <c r="FE90" s="95"/>
      <c r="FF90" s="95"/>
      <c r="FG90" s="95"/>
      <c r="FH90" s="95"/>
      <c r="FI90" s="95"/>
      <c r="FJ90" s="95"/>
      <c r="FK90" s="95"/>
      <c r="FL90" s="95"/>
      <c r="FM90" s="95"/>
      <c r="FN90" s="95"/>
      <c r="FO90" s="95"/>
      <c r="FP90" s="95"/>
      <c r="FQ90" s="95"/>
      <c r="FR90" s="95"/>
      <c r="FS90" s="95"/>
      <c r="FT90" s="95"/>
      <c r="FU90" s="95"/>
      <c r="FV90" s="95"/>
      <c r="FW90" s="95"/>
      <c r="FX90" s="95"/>
      <c r="FY90" s="95"/>
      <c r="FZ90" s="95"/>
      <c r="GA90" s="95"/>
      <c r="GB90" s="95"/>
      <c r="GC90" s="95"/>
      <c r="GD90" s="95"/>
      <c r="GE90" s="95"/>
      <c r="GF90" s="95"/>
      <c r="GG90" s="95"/>
      <c r="GH90" s="95"/>
      <c r="GI90" s="95"/>
      <c r="GJ90" s="95"/>
      <c r="GK90" s="95"/>
      <c r="GL90" s="95"/>
      <c r="GM90" s="95"/>
      <c r="GN90" s="95"/>
      <c r="GO90" s="95"/>
      <c r="GP90" s="95"/>
      <c r="GQ90" s="95"/>
      <c r="GR90" s="95"/>
      <c r="GS90" s="95"/>
      <c r="GT90" s="95"/>
      <c r="GU90" s="95"/>
      <c r="GV90" s="95"/>
      <c r="GW90" s="95"/>
      <c r="GX90" s="95"/>
      <c r="GY90" s="95"/>
      <c r="GZ90" s="95"/>
      <c r="HA90" s="95"/>
      <c r="HB90" s="95"/>
      <c r="HC90" s="95"/>
      <c r="HD90" s="95"/>
      <c r="HE90" s="95"/>
      <c r="HF90" s="95"/>
      <c r="HG90" s="95"/>
      <c r="HH90" s="95"/>
      <c r="HI90" s="95"/>
      <c r="HJ90" s="95"/>
      <c r="HK90" s="95"/>
      <c r="HL90" s="95"/>
      <c r="HM90" s="95"/>
      <c r="HN90" s="95"/>
      <c r="HO90" s="95"/>
      <c r="HP90" s="95"/>
      <c r="HQ90" s="95"/>
      <c r="HR90" s="95"/>
      <c r="HS90" s="95"/>
      <c r="HT90" s="95"/>
      <c r="HU90" s="95"/>
      <c r="HV90" s="95"/>
      <c r="HW90" s="95"/>
    </row>
    <row r="91" spans="1:231" x14ac:dyDescent="0.15">
      <c r="CO91" s="171" t="str">
        <f t="shared" si="1"/>
        <v>08452:食堂又は喫茶店</v>
      </c>
      <c r="CP91" s="171" t="s">
        <v>360</v>
      </c>
      <c r="CQ91" s="171" t="s">
        <v>361</v>
      </c>
      <c r="CR91" s="95"/>
      <c r="CS91" s="95"/>
      <c r="CT91" s="95"/>
      <c r="CU91" s="95"/>
      <c r="CV91" s="95"/>
      <c r="CW91" s="95"/>
      <c r="CX91" s="95"/>
      <c r="CY91" s="95"/>
      <c r="CZ91" s="95"/>
      <c r="DA91" s="95"/>
      <c r="DB91" s="95"/>
      <c r="DC91" s="95"/>
      <c r="DD91" s="95"/>
      <c r="DE91" s="95"/>
      <c r="DF91" s="95"/>
      <c r="DG91" s="95"/>
      <c r="DH91" s="95"/>
      <c r="DI91" s="95"/>
      <c r="DJ91" s="95"/>
      <c r="DK91" s="95"/>
      <c r="DL91" s="95"/>
      <c r="DM91" s="95"/>
      <c r="DN91" s="95"/>
      <c r="DO91" s="95"/>
      <c r="DP91" s="95"/>
      <c r="DQ91" s="95"/>
      <c r="DR91" s="95"/>
      <c r="DS91" s="95"/>
      <c r="DT91" s="95"/>
      <c r="DU91" s="95"/>
      <c r="DV91" s="95"/>
      <c r="DW91" s="95"/>
      <c r="DX91" s="95"/>
      <c r="DY91" s="95"/>
      <c r="DZ91" s="95"/>
      <c r="EA91" s="95"/>
      <c r="EB91" s="95"/>
      <c r="EC91" s="95"/>
      <c r="ED91" s="95"/>
      <c r="EE91" s="95"/>
      <c r="EF91" s="95"/>
      <c r="EG91" s="95"/>
      <c r="EH91" s="95"/>
      <c r="EI91" s="95"/>
      <c r="EJ91" s="95"/>
      <c r="EK91" s="95"/>
      <c r="EL91" s="95"/>
      <c r="EM91" s="95"/>
      <c r="EN91" s="95"/>
      <c r="EO91" s="95"/>
      <c r="EP91" s="95"/>
      <c r="EQ91" s="95"/>
      <c r="ER91" s="95"/>
      <c r="ES91" s="95"/>
      <c r="ET91" s="95"/>
      <c r="EU91" s="95"/>
      <c r="EV91" s="95"/>
      <c r="EW91" s="95"/>
      <c r="EX91" s="95"/>
      <c r="EY91" s="95"/>
      <c r="EZ91" s="95"/>
      <c r="FA91" s="95"/>
      <c r="FB91" s="95"/>
      <c r="FC91" s="95"/>
      <c r="FD91" s="95"/>
      <c r="FE91" s="95"/>
      <c r="FF91" s="95"/>
      <c r="FG91" s="95"/>
      <c r="FH91" s="95"/>
      <c r="FI91" s="95"/>
      <c r="FJ91" s="95"/>
      <c r="FK91" s="95"/>
      <c r="FL91" s="95"/>
      <c r="FM91" s="95"/>
      <c r="FN91" s="95"/>
      <c r="FO91" s="95"/>
      <c r="FP91" s="95"/>
      <c r="FQ91" s="95"/>
      <c r="FR91" s="95"/>
      <c r="FS91" s="95"/>
      <c r="FT91" s="95"/>
      <c r="FU91" s="95"/>
      <c r="FV91" s="95"/>
      <c r="FW91" s="95"/>
      <c r="FX91" s="95"/>
      <c r="FY91" s="95"/>
      <c r="FZ91" s="95"/>
      <c r="GA91" s="95"/>
      <c r="GB91" s="95"/>
      <c r="GC91" s="95"/>
      <c r="GD91" s="95"/>
      <c r="GE91" s="95"/>
      <c r="GF91" s="95"/>
      <c r="GG91" s="95"/>
      <c r="GH91" s="95"/>
      <c r="GI91" s="95"/>
      <c r="GJ91" s="95"/>
      <c r="GK91" s="95"/>
      <c r="GL91" s="95"/>
      <c r="GM91" s="95"/>
      <c r="GN91" s="95"/>
      <c r="GO91" s="95"/>
      <c r="GP91" s="95"/>
      <c r="GQ91" s="95"/>
      <c r="GR91" s="95"/>
      <c r="GS91" s="95"/>
      <c r="GT91" s="95"/>
      <c r="GU91" s="95"/>
      <c r="GV91" s="95"/>
      <c r="GW91" s="95"/>
      <c r="GX91" s="95"/>
      <c r="GY91" s="95"/>
      <c r="GZ91" s="95"/>
      <c r="HA91" s="95"/>
      <c r="HB91" s="95"/>
      <c r="HC91" s="95"/>
      <c r="HD91" s="95"/>
      <c r="HE91" s="95"/>
      <c r="HF91" s="95"/>
      <c r="HG91" s="95"/>
      <c r="HH91" s="95"/>
      <c r="HI91" s="95"/>
      <c r="HJ91" s="95"/>
      <c r="HK91" s="95"/>
      <c r="HL91" s="95"/>
      <c r="HM91" s="95"/>
      <c r="HN91" s="95"/>
      <c r="HO91" s="95"/>
      <c r="HP91" s="95"/>
      <c r="HQ91" s="95"/>
      <c r="HR91" s="95"/>
      <c r="HS91" s="95"/>
      <c r="HT91" s="95"/>
      <c r="HU91" s="95"/>
      <c r="HV91" s="95"/>
      <c r="HW91" s="95"/>
    </row>
    <row r="92" spans="1:231" x14ac:dyDescent="0.15">
      <c r="CO92" s="171" t="str">
        <f t="shared" si="1"/>
        <v>08456:理髪店、美容院、クリーニング取次店、質屋、貸衣装屋、貸本屋その他これらに類するサービス業を営む店舗、洋服店、畳屋、建具屋、自転車店、家庭電気器具店その他これらに類するサービス業を営む店舗、自家販売のために食品製造業を営むパン屋、米屋、豆腐屋、菓子屋その他これらに類するもの、又は学習塾、華道教室、囲碁教室その他これらに類する施設</v>
      </c>
      <c r="CP92" s="171" t="s">
        <v>362</v>
      </c>
      <c r="CQ92" s="171" t="s">
        <v>548</v>
      </c>
      <c r="CR92" s="95"/>
      <c r="CS92" s="95"/>
      <c r="CT92" s="95"/>
      <c r="CU92" s="95"/>
      <c r="CV92" s="95"/>
      <c r="CW92" s="95"/>
      <c r="CX92" s="95"/>
      <c r="CY92" s="95"/>
      <c r="CZ92" s="95"/>
      <c r="DA92" s="95"/>
      <c r="DB92" s="95"/>
      <c r="DC92" s="95"/>
      <c r="DD92" s="95"/>
      <c r="DE92" s="95"/>
      <c r="DF92" s="95"/>
      <c r="DG92" s="95"/>
      <c r="DH92" s="95"/>
      <c r="DI92" s="95"/>
      <c r="DJ92" s="95"/>
      <c r="DK92" s="95"/>
      <c r="DL92" s="95"/>
      <c r="DM92" s="95"/>
      <c r="DN92" s="95"/>
      <c r="DO92" s="95"/>
      <c r="DP92" s="95"/>
      <c r="DQ92" s="95"/>
      <c r="DR92" s="95"/>
      <c r="DS92" s="95"/>
      <c r="DT92" s="95"/>
      <c r="DU92" s="95"/>
      <c r="DV92" s="95"/>
      <c r="DW92" s="95"/>
      <c r="DX92" s="95"/>
      <c r="DY92" s="95"/>
      <c r="DZ92" s="95"/>
      <c r="EA92" s="95"/>
      <c r="EB92" s="95"/>
      <c r="EC92" s="95"/>
      <c r="ED92" s="95"/>
      <c r="EE92" s="95"/>
      <c r="EF92" s="95"/>
      <c r="EG92" s="95"/>
      <c r="EH92" s="95"/>
      <c r="EI92" s="95"/>
      <c r="EJ92" s="95"/>
      <c r="EK92" s="95"/>
      <c r="EL92" s="95"/>
      <c r="EM92" s="95"/>
      <c r="EN92" s="95"/>
      <c r="EO92" s="95"/>
      <c r="EP92" s="95"/>
      <c r="EQ92" s="95"/>
      <c r="ER92" s="95"/>
      <c r="ES92" s="95"/>
      <c r="ET92" s="95"/>
      <c r="EU92" s="95"/>
      <c r="EV92" s="95"/>
      <c r="EW92" s="95"/>
      <c r="EX92" s="95"/>
      <c r="EY92" s="95"/>
      <c r="EZ92" s="95"/>
      <c r="FA92" s="95"/>
      <c r="FB92" s="95"/>
      <c r="FC92" s="95"/>
      <c r="FD92" s="95"/>
      <c r="FE92" s="95"/>
      <c r="FF92" s="95"/>
      <c r="FG92" s="95"/>
      <c r="FH92" s="95"/>
      <c r="FI92" s="95"/>
      <c r="FJ92" s="95"/>
      <c r="FK92" s="95"/>
      <c r="FL92" s="95"/>
      <c r="FM92" s="95"/>
      <c r="FN92" s="95"/>
      <c r="FO92" s="95"/>
      <c r="FP92" s="95"/>
      <c r="FQ92" s="95"/>
      <c r="FR92" s="95"/>
      <c r="FS92" s="95"/>
      <c r="FT92" s="95"/>
      <c r="FU92" s="95"/>
      <c r="FV92" s="95"/>
      <c r="FW92" s="95"/>
      <c r="FX92" s="95"/>
      <c r="FY92" s="95"/>
      <c r="FZ92" s="95"/>
      <c r="GA92" s="95"/>
      <c r="GB92" s="95"/>
      <c r="GC92" s="95"/>
      <c r="GD92" s="95"/>
      <c r="GE92" s="95"/>
      <c r="GF92" s="95"/>
      <c r="GG92" s="95"/>
      <c r="GH92" s="95"/>
      <c r="GI92" s="95"/>
      <c r="GJ92" s="95"/>
      <c r="GK92" s="95"/>
      <c r="GL92" s="95"/>
      <c r="GM92" s="95"/>
      <c r="GN92" s="95"/>
      <c r="GO92" s="95"/>
      <c r="GP92" s="95"/>
      <c r="GQ92" s="95"/>
      <c r="GR92" s="95"/>
      <c r="GS92" s="95"/>
      <c r="GT92" s="95"/>
      <c r="GU92" s="95"/>
      <c r="GV92" s="95"/>
      <c r="GW92" s="95"/>
      <c r="GX92" s="95"/>
      <c r="GY92" s="95"/>
      <c r="GZ92" s="95"/>
      <c r="HA92" s="95"/>
      <c r="HB92" s="95"/>
      <c r="HC92" s="95"/>
      <c r="HD92" s="95"/>
      <c r="HE92" s="95"/>
      <c r="HF92" s="95"/>
      <c r="HG92" s="95"/>
      <c r="HH92" s="95"/>
      <c r="HI92" s="95"/>
      <c r="HJ92" s="95"/>
      <c r="HK92" s="95"/>
      <c r="HL92" s="95"/>
      <c r="HM92" s="95"/>
      <c r="HN92" s="95"/>
      <c r="HO92" s="95"/>
      <c r="HP92" s="95"/>
      <c r="HQ92" s="95"/>
      <c r="HR92" s="95"/>
      <c r="HS92" s="95"/>
      <c r="HT92" s="95"/>
      <c r="HU92" s="95"/>
      <c r="HV92" s="95"/>
      <c r="HW92" s="95"/>
    </row>
    <row r="93" spans="1:231" x14ac:dyDescent="0.15">
      <c r="CO93" s="171" t="str">
        <f t="shared" si="1"/>
        <v>08458:銀行の支店、損害保険代理店、宅地建物取引業を営む店舗そのたこれらに類するサービス業を営む店舗</v>
      </c>
      <c r="CP93" s="171" t="s">
        <v>363</v>
      </c>
      <c r="CQ93" s="171" t="s">
        <v>364</v>
      </c>
      <c r="CR93" s="95"/>
      <c r="CS93" s="95"/>
      <c r="CT93" s="95"/>
      <c r="CU93" s="95"/>
      <c r="CV93" s="95"/>
      <c r="CW93" s="95"/>
      <c r="CX93" s="95"/>
      <c r="CY93" s="95"/>
      <c r="CZ93" s="95"/>
      <c r="DA93" s="95"/>
      <c r="DB93" s="95"/>
      <c r="DC93" s="95"/>
      <c r="DD93" s="95"/>
      <c r="DE93" s="95"/>
      <c r="DF93" s="95"/>
      <c r="DG93" s="95"/>
      <c r="DH93" s="95"/>
      <c r="DI93" s="95"/>
      <c r="DJ93" s="95"/>
      <c r="DK93" s="95"/>
      <c r="DL93" s="95"/>
      <c r="DM93" s="95"/>
      <c r="DN93" s="95"/>
      <c r="DO93" s="95"/>
      <c r="DP93" s="95"/>
      <c r="DQ93" s="95"/>
      <c r="DR93" s="95"/>
      <c r="DS93" s="95"/>
      <c r="DT93" s="95"/>
      <c r="DU93" s="95"/>
      <c r="DV93" s="95"/>
      <c r="DW93" s="95"/>
      <c r="DX93" s="95"/>
      <c r="DY93" s="95"/>
      <c r="DZ93" s="95"/>
      <c r="EA93" s="95"/>
      <c r="EB93" s="95"/>
      <c r="EC93" s="95"/>
      <c r="ED93" s="95"/>
      <c r="EE93" s="95"/>
      <c r="EF93" s="95"/>
      <c r="EG93" s="95"/>
      <c r="EH93" s="95"/>
      <c r="EI93" s="95"/>
      <c r="EJ93" s="95"/>
      <c r="EK93" s="95"/>
      <c r="EL93" s="95"/>
      <c r="EM93" s="95"/>
      <c r="EN93" s="95"/>
      <c r="EO93" s="95"/>
      <c r="EP93" s="95"/>
      <c r="EQ93" s="95"/>
      <c r="ER93" s="95"/>
      <c r="ES93" s="95"/>
      <c r="ET93" s="95"/>
      <c r="EU93" s="95"/>
      <c r="EV93" s="95"/>
      <c r="EW93" s="95"/>
      <c r="EX93" s="95"/>
      <c r="EY93" s="95"/>
      <c r="EZ93" s="95"/>
      <c r="FA93" s="95"/>
      <c r="FB93" s="95"/>
      <c r="FC93" s="95"/>
      <c r="FD93" s="95"/>
      <c r="FE93" s="95"/>
      <c r="FF93" s="95"/>
      <c r="FG93" s="95"/>
      <c r="FH93" s="95"/>
      <c r="FI93" s="95"/>
      <c r="FJ93" s="95"/>
      <c r="FK93" s="95"/>
      <c r="FL93" s="95"/>
      <c r="FM93" s="95"/>
      <c r="FN93" s="95"/>
      <c r="FO93" s="95"/>
      <c r="FP93" s="95"/>
      <c r="FQ93" s="95"/>
      <c r="FR93" s="95"/>
      <c r="FS93" s="95"/>
      <c r="FT93" s="95"/>
      <c r="FU93" s="95"/>
      <c r="FV93" s="95"/>
      <c r="FW93" s="95"/>
      <c r="FX93" s="95"/>
      <c r="FY93" s="95"/>
      <c r="FZ93" s="95"/>
      <c r="GA93" s="95"/>
      <c r="GB93" s="95"/>
      <c r="GC93" s="95"/>
      <c r="GD93" s="95"/>
      <c r="GE93" s="95"/>
      <c r="GF93" s="95"/>
      <c r="GG93" s="95"/>
      <c r="GH93" s="95"/>
      <c r="GI93" s="95"/>
      <c r="GJ93" s="95"/>
      <c r="GK93" s="95"/>
      <c r="GL93" s="95"/>
      <c r="GM93" s="95"/>
      <c r="GN93" s="95"/>
      <c r="GO93" s="95"/>
      <c r="GP93" s="95"/>
      <c r="GQ93" s="95"/>
      <c r="GR93" s="95"/>
      <c r="GS93" s="95"/>
      <c r="GT93" s="95"/>
      <c r="GU93" s="95"/>
      <c r="GV93" s="95"/>
      <c r="GW93" s="95"/>
      <c r="GX93" s="95"/>
      <c r="GY93" s="95"/>
      <c r="GZ93" s="95"/>
      <c r="HA93" s="95"/>
      <c r="HB93" s="95"/>
      <c r="HC93" s="95"/>
      <c r="HD93" s="95"/>
      <c r="HE93" s="95"/>
      <c r="HF93" s="95"/>
      <c r="HG93" s="95"/>
      <c r="HH93" s="95"/>
      <c r="HI93" s="95"/>
      <c r="HJ93" s="95"/>
      <c r="HK93" s="95"/>
      <c r="HL93" s="95"/>
      <c r="HM93" s="95"/>
      <c r="HN93" s="95"/>
      <c r="HO93" s="95"/>
      <c r="HP93" s="95"/>
      <c r="HQ93" s="95"/>
      <c r="HR93" s="95"/>
      <c r="HS93" s="95"/>
      <c r="HT93" s="95"/>
      <c r="HU93" s="95"/>
      <c r="HV93" s="95"/>
      <c r="HW93" s="95"/>
    </row>
    <row r="94" spans="1:231" x14ac:dyDescent="0.15">
      <c r="CO94" s="171" t="str">
        <f t="shared" si="1"/>
        <v>08460:物品販売業を営む店舗以外の店舗（前２項に掲げるものを除く。）</v>
      </c>
      <c r="CP94" s="171" t="s">
        <v>365</v>
      </c>
      <c r="CQ94" s="171" t="s">
        <v>546</v>
      </c>
      <c r="CR94" s="95"/>
      <c r="CS94" s="95"/>
      <c r="CT94" s="95"/>
      <c r="CU94" s="95"/>
      <c r="CV94" s="95"/>
      <c r="CW94" s="95"/>
      <c r="CX94" s="95"/>
      <c r="CY94" s="95"/>
      <c r="CZ94" s="95"/>
      <c r="DA94" s="95"/>
      <c r="DB94" s="95"/>
      <c r="DC94" s="95"/>
      <c r="DD94" s="95"/>
      <c r="DE94" s="95"/>
      <c r="DF94" s="95"/>
      <c r="DG94" s="95"/>
      <c r="DH94" s="95"/>
      <c r="DI94" s="95"/>
      <c r="DJ94" s="95"/>
      <c r="DK94" s="95"/>
      <c r="DL94" s="95"/>
      <c r="DM94" s="95"/>
      <c r="DN94" s="95"/>
      <c r="DO94" s="95"/>
      <c r="DP94" s="95"/>
      <c r="DQ94" s="95"/>
      <c r="DR94" s="95"/>
      <c r="DS94" s="95"/>
      <c r="DT94" s="95"/>
      <c r="DU94" s="95"/>
      <c r="DV94" s="95"/>
      <c r="DW94" s="95"/>
      <c r="DX94" s="95"/>
      <c r="DY94" s="95"/>
      <c r="DZ94" s="95"/>
      <c r="EA94" s="95"/>
      <c r="EB94" s="95"/>
      <c r="EC94" s="95"/>
      <c r="ED94" s="95"/>
      <c r="EE94" s="95"/>
      <c r="EF94" s="95"/>
      <c r="EG94" s="95"/>
      <c r="EH94" s="95"/>
      <c r="EI94" s="95"/>
      <c r="EJ94" s="95"/>
      <c r="EK94" s="95"/>
      <c r="EL94" s="95"/>
      <c r="EM94" s="95"/>
      <c r="EN94" s="95"/>
      <c r="EO94" s="95"/>
      <c r="EP94" s="95"/>
      <c r="EQ94" s="95"/>
      <c r="ER94" s="95"/>
      <c r="ES94" s="95"/>
      <c r="ET94" s="95"/>
      <c r="EU94" s="95"/>
      <c r="EV94" s="95"/>
      <c r="EW94" s="95"/>
      <c r="EX94" s="95"/>
      <c r="EY94" s="95"/>
      <c r="EZ94" s="95"/>
      <c r="FA94" s="95"/>
      <c r="FB94" s="95"/>
      <c r="FC94" s="95"/>
      <c r="FD94" s="95"/>
      <c r="FE94" s="95"/>
      <c r="FF94" s="95"/>
      <c r="FG94" s="95"/>
      <c r="FH94" s="95"/>
      <c r="FI94" s="95"/>
      <c r="FJ94" s="95"/>
      <c r="FK94" s="95"/>
      <c r="FL94" s="95"/>
      <c r="FM94" s="95"/>
      <c r="FN94" s="95"/>
      <c r="FO94" s="95"/>
      <c r="FP94" s="95"/>
      <c r="FQ94" s="95"/>
      <c r="FR94" s="95"/>
      <c r="FS94" s="95"/>
      <c r="FT94" s="95"/>
      <c r="FU94" s="95"/>
      <c r="FV94" s="95"/>
      <c r="FW94" s="95"/>
      <c r="FX94" s="95"/>
      <c r="FY94" s="95"/>
      <c r="FZ94" s="95"/>
      <c r="GA94" s="95"/>
      <c r="GB94" s="95"/>
      <c r="GC94" s="95"/>
      <c r="GD94" s="95"/>
      <c r="GE94" s="95"/>
      <c r="GF94" s="95"/>
      <c r="GG94" s="95"/>
      <c r="GH94" s="95"/>
      <c r="GI94" s="95"/>
      <c r="GJ94" s="95"/>
      <c r="GK94" s="95"/>
      <c r="GL94" s="95"/>
      <c r="GM94" s="95"/>
      <c r="GN94" s="95"/>
      <c r="GO94" s="95"/>
      <c r="GP94" s="95"/>
      <c r="GQ94" s="95"/>
      <c r="GR94" s="95"/>
      <c r="GS94" s="95"/>
      <c r="GT94" s="95"/>
      <c r="GU94" s="95"/>
      <c r="GV94" s="95"/>
      <c r="GW94" s="95"/>
      <c r="GX94" s="95"/>
      <c r="GY94" s="95"/>
      <c r="GZ94" s="95"/>
      <c r="HA94" s="95"/>
      <c r="HB94" s="95"/>
      <c r="HC94" s="95"/>
      <c r="HD94" s="95"/>
      <c r="HE94" s="95"/>
      <c r="HF94" s="95"/>
      <c r="HG94" s="95"/>
      <c r="HH94" s="95"/>
      <c r="HI94" s="95"/>
      <c r="HJ94" s="95"/>
      <c r="HK94" s="95"/>
      <c r="HL94" s="95"/>
      <c r="HM94" s="95"/>
      <c r="HN94" s="95"/>
      <c r="HO94" s="95"/>
      <c r="HP94" s="95"/>
      <c r="HQ94" s="95"/>
      <c r="HR94" s="95"/>
      <c r="HS94" s="95"/>
      <c r="HT94" s="95"/>
      <c r="HU94" s="95"/>
      <c r="HV94" s="95"/>
      <c r="HW94" s="95"/>
    </row>
    <row r="95" spans="1:231" x14ac:dyDescent="0.15">
      <c r="CO95" s="171" t="str">
        <f t="shared" si="1"/>
        <v>08470:事務所</v>
      </c>
      <c r="CP95" s="171" t="s">
        <v>366</v>
      </c>
      <c r="CQ95" s="171" t="s">
        <v>367</v>
      </c>
      <c r="CR95" s="95"/>
      <c r="CS95" s="95"/>
      <c r="CT95" s="95"/>
      <c r="CU95" s="95"/>
      <c r="CV95" s="95"/>
      <c r="CW95" s="95"/>
      <c r="CX95" s="95"/>
      <c r="CY95" s="95"/>
      <c r="CZ95" s="95"/>
      <c r="DA95" s="95"/>
      <c r="DB95" s="95"/>
      <c r="DC95" s="95"/>
      <c r="DD95" s="95"/>
      <c r="DE95" s="95"/>
      <c r="DF95" s="95"/>
      <c r="DG95" s="95"/>
      <c r="DH95" s="95"/>
      <c r="DI95" s="95"/>
      <c r="DJ95" s="95"/>
      <c r="DK95" s="95"/>
      <c r="DL95" s="95"/>
      <c r="DM95" s="95"/>
      <c r="DN95" s="95"/>
      <c r="DO95" s="95"/>
      <c r="DP95" s="95"/>
      <c r="DQ95" s="95"/>
      <c r="DR95" s="95"/>
      <c r="DS95" s="95"/>
      <c r="DT95" s="95"/>
      <c r="DU95" s="95"/>
      <c r="DV95" s="95"/>
      <c r="DW95" s="95"/>
      <c r="DX95" s="95"/>
      <c r="DY95" s="95"/>
      <c r="DZ95" s="95"/>
      <c r="EA95" s="95"/>
      <c r="EB95" s="95"/>
      <c r="EC95" s="95"/>
      <c r="ED95" s="95"/>
      <c r="EE95" s="95"/>
      <c r="EF95" s="95"/>
      <c r="EG95" s="95"/>
      <c r="EH95" s="95"/>
      <c r="EI95" s="95"/>
      <c r="EJ95" s="95"/>
      <c r="EK95" s="95"/>
      <c r="EL95" s="95"/>
      <c r="EM95" s="95"/>
      <c r="EN95" s="95"/>
      <c r="EO95" s="95"/>
      <c r="EP95" s="95"/>
      <c r="EQ95" s="95"/>
      <c r="ER95" s="95"/>
      <c r="ES95" s="95"/>
      <c r="ET95" s="95"/>
      <c r="EU95" s="95"/>
      <c r="EV95" s="95"/>
      <c r="EW95" s="95"/>
      <c r="EX95" s="95"/>
      <c r="EY95" s="95"/>
      <c r="EZ95" s="95"/>
      <c r="FA95" s="95"/>
      <c r="FB95" s="95"/>
      <c r="FC95" s="95"/>
      <c r="FD95" s="95"/>
      <c r="FE95" s="95"/>
      <c r="FF95" s="95"/>
      <c r="FG95" s="95"/>
      <c r="FH95" s="95"/>
      <c r="FI95" s="95"/>
      <c r="FJ95" s="95"/>
      <c r="FK95" s="95"/>
      <c r="FL95" s="95"/>
      <c r="FM95" s="95"/>
      <c r="FN95" s="95"/>
      <c r="FO95" s="95"/>
      <c r="FP95" s="95"/>
      <c r="FQ95" s="95"/>
      <c r="FR95" s="95"/>
      <c r="FS95" s="95"/>
      <c r="FT95" s="95"/>
      <c r="FU95" s="95"/>
      <c r="FV95" s="95"/>
      <c r="FW95" s="95"/>
      <c r="FX95" s="95"/>
      <c r="FY95" s="95"/>
      <c r="FZ95" s="95"/>
      <c r="GA95" s="95"/>
      <c r="GB95" s="95"/>
      <c r="GC95" s="95"/>
      <c r="GD95" s="95"/>
      <c r="GE95" s="95"/>
      <c r="GF95" s="95"/>
      <c r="GG95" s="95"/>
      <c r="GH95" s="95"/>
      <c r="GI95" s="95"/>
      <c r="GJ95" s="95"/>
      <c r="GK95" s="95"/>
      <c r="GL95" s="95"/>
      <c r="GM95" s="95"/>
      <c r="GN95" s="95"/>
      <c r="GO95" s="95"/>
      <c r="GP95" s="95"/>
      <c r="GQ95" s="95"/>
      <c r="GR95" s="95"/>
      <c r="GS95" s="95"/>
      <c r="GT95" s="95"/>
      <c r="GU95" s="95"/>
      <c r="GV95" s="95"/>
      <c r="GW95" s="95"/>
      <c r="GX95" s="95"/>
      <c r="GY95" s="95"/>
      <c r="GZ95" s="95"/>
      <c r="HA95" s="95"/>
      <c r="HB95" s="95"/>
      <c r="HC95" s="95"/>
      <c r="HD95" s="95"/>
      <c r="HE95" s="95"/>
      <c r="HF95" s="95"/>
      <c r="HG95" s="95"/>
      <c r="HH95" s="95"/>
      <c r="HI95" s="95"/>
      <c r="HJ95" s="95"/>
      <c r="HK95" s="95"/>
      <c r="HL95" s="95"/>
      <c r="HM95" s="95"/>
      <c r="HN95" s="95"/>
      <c r="HO95" s="95"/>
      <c r="HP95" s="95"/>
      <c r="HQ95" s="95"/>
      <c r="HR95" s="95"/>
      <c r="HS95" s="95"/>
      <c r="HT95" s="95"/>
      <c r="HU95" s="95"/>
      <c r="HV95" s="95"/>
      <c r="HW95" s="95"/>
    </row>
    <row r="96" spans="1:231" x14ac:dyDescent="0.15">
      <c r="CO96" s="171" t="str">
        <f t="shared" si="1"/>
        <v>08480:映画スタジオ又はテレビスタジオ</v>
      </c>
      <c r="CP96" s="171" t="s">
        <v>368</v>
      </c>
      <c r="CQ96" s="171" t="s">
        <v>369</v>
      </c>
      <c r="CR96" s="95"/>
      <c r="CS96" s="95"/>
      <c r="CT96" s="95"/>
      <c r="CU96" s="95"/>
      <c r="CV96" s="95"/>
      <c r="CW96" s="95"/>
      <c r="CX96" s="95"/>
      <c r="CY96" s="95"/>
      <c r="CZ96" s="95"/>
      <c r="DA96" s="95"/>
      <c r="DB96" s="95"/>
      <c r="DC96" s="95"/>
      <c r="DD96" s="95"/>
      <c r="DE96" s="95"/>
      <c r="DF96" s="95"/>
      <c r="DG96" s="95"/>
      <c r="DH96" s="95"/>
      <c r="DI96" s="95"/>
      <c r="DJ96" s="95"/>
      <c r="DK96" s="95"/>
      <c r="DL96" s="95"/>
      <c r="DM96" s="95"/>
      <c r="DN96" s="95"/>
      <c r="DO96" s="95"/>
      <c r="DP96" s="95"/>
      <c r="DQ96" s="95"/>
      <c r="DR96" s="95"/>
      <c r="DS96" s="95"/>
      <c r="DT96" s="95"/>
      <c r="DU96" s="95"/>
      <c r="DV96" s="95"/>
      <c r="DW96" s="95"/>
      <c r="DX96" s="95"/>
      <c r="DY96" s="95"/>
      <c r="DZ96" s="95"/>
      <c r="EA96" s="95"/>
      <c r="EB96" s="95"/>
      <c r="EC96" s="95"/>
      <c r="ED96" s="95"/>
      <c r="EE96" s="95"/>
      <c r="EF96" s="95"/>
      <c r="EG96" s="95"/>
      <c r="EH96" s="95"/>
      <c r="EI96" s="95"/>
      <c r="EJ96" s="95"/>
      <c r="EK96" s="95"/>
      <c r="EL96" s="95"/>
      <c r="EM96" s="95"/>
      <c r="EN96" s="95"/>
      <c r="EO96" s="95"/>
      <c r="EP96" s="95"/>
      <c r="EQ96" s="95"/>
      <c r="ER96" s="95"/>
      <c r="ES96" s="95"/>
      <c r="ET96" s="95"/>
      <c r="EU96" s="95"/>
      <c r="EV96" s="95"/>
      <c r="EW96" s="95"/>
      <c r="EX96" s="95"/>
      <c r="EY96" s="95"/>
      <c r="EZ96" s="95"/>
      <c r="FA96" s="95"/>
      <c r="FB96" s="95"/>
      <c r="FC96" s="95"/>
      <c r="FD96" s="95"/>
      <c r="FE96" s="95"/>
      <c r="FF96" s="95"/>
      <c r="FG96" s="95"/>
      <c r="FH96" s="95"/>
      <c r="FI96" s="95"/>
      <c r="FJ96" s="95"/>
      <c r="FK96" s="95"/>
      <c r="FL96" s="95"/>
      <c r="FM96" s="95"/>
      <c r="FN96" s="95"/>
      <c r="FO96" s="95"/>
      <c r="FP96" s="95"/>
      <c r="FQ96" s="95"/>
      <c r="FR96" s="95"/>
      <c r="FS96" s="95"/>
      <c r="FT96" s="95"/>
      <c r="FU96" s="95"/>
      <c r="FV96" s="95"/>
      <c r="FW96" s="95"/>
      <c r="FX96" s="95"/>
      <c r="FY96" s="95"/>
      <c r="FZ96" s="95"/>
      <c r="GA96" s="95"/>
      <c r="GB96" s="95"/>
      <c r="GC96" s="95"/>
      <c r="GD96" s="95"/>
      <c r="GE96" s="95"/>
      <c r="GF96" s="95"/>
      <c r="GG96" s="95"/>
      <c r="GH96" s="95"/>
      <c r="GI96" s="95"/>
      <c r="GJ96" s="95"/>
      <c r="GK96" s="95"/>
      <c r="GL96" s="95"/>
      <c r="GM96" s="95"/>
      <c r="GN96" s="95"/>
      <c r="GO96" s="95"/>
      <c r="GP96" s="95"/>
      <c r="GQ96" s="95"/>
      <c r="GR96" s="95"/>
      <c r="GS96" s="95"/>
      <c r="GT96" s="95"/>
      <c r="GU96" s="95"/>
      <c r="GV96" s="95"/>
      <c r="GW96" s="95"/>
      <c r="GX96" s="95"/>
      <c r="GY96" s="95"/>
      <c r="GZ96" s="95"/>
      <c r="HA96" s="95"/>
      <c r="HB96" s="95"/>
      <c r="HC96" s="95"/>
      <c r="HD96" s="95"/>
      <c r="HE96" s="95"/>
      <c r="HF96" s="95"/>
      <c r="HG96" s="95"/>
      <c r="HH96" s="95"/>
      <c r="HI96" s="95"/>
      <c r="HJ96" s="95"/>
      <c r="HK96" s="95"/>
      <c r="HL96" s="95"/>
      <c r="HM96" s="95"/>
      <c r="HN96" s="95"/>
      <c r="HO96" s="95"/>
      <c r="HP96" s="95"/>
      <c r="HQ96" s="95"/>
      <c r="HR96" s="95"/>
      <c r="HS96" s="95"/>
      <c r="HT96" s="95"/>
      <c r="HU96" s="95"/>
      <c r="HV96" s="95"/>
      <c r="HW96" s="95"/>
    </row>
    <row r="97" spans="93:231" x14ac:dyDescent="0.15">
      <c r="CO97" s="171" t="str">
        <f t="shared" si="1"/>
        <v>08490:自動車車庫</v>
      </c>
      <c r="CP97" s="171" t="s">
        <v>370</v>
      </c>
      <c r="CQ97" s="171" t="s">
        <v>371</v>
      </c>
      <c r="CR97" s="95"/>
      <c r="CS97" s="95"/>
      <c r="CT97" s="95"/>
      <c r="CU97" s="95"/>
      <c r="CV97" s="95"/>
      <c r="CW97" s="95"/>
      <c r="CX97" s="95"/>
      <c r="CY97" s="95"/>
      <c r="CZ97" s="95"/>
      <c r="DA97" s="95"/>
      <c r="DB97" s="95"/>
      <c r="DC97" s="95"/>
      <c r="DD97" s="95"/>
      <c r="DE97" s="95"/>
      <c r="DF97" s="95"/>
      <c r="DG97" s="95"/>
      <c r="DH97" s="95"/>
      <c r="DI97" s="95"/>
      <c r="DJ97" s="95"/>
      <c r="DK97" s="95"/>
      <c r="DL97" s="95"/>
      <c r="DM97" s="95"/>
      <c r="DN97" s="95"/>
      <c r="DO97" s="95"/>
      <c r="DP97" s="95"/>
      <c r="DQ97" s="95"/>
      <c r="DR97" s="95"/>
      <c r="DS97" s="95"/>
      <c r="DT97" s="95"/>
      <c r="DU97" s="95"/>
      <c r="DV97" s="95"/>
      <c r="DW97" s="95"/>
      <c r="DX97" s="95"/>
      <c r="DY97" s="95"/>
      <c r="DZ97" s="95"/>
      <c r="EA97" s="95"/>
      <c r="EB97" s="95"/>
      <c r="EC97" s="95"/>
      <c r="ED97" s="95"/>
      <c r="EE97" s="95"/>
      <c r="EF97" s="95"/>
      <c r="EG97" s="95"/>
      <c r="EH97" s="95"/>
      <c r="EI97" s="95"/>
      <c r="EJ97" s="95"/>
      <c r="EK97" s="95"/>
      <c r="EL97" s="95"/>
      <c r="EM97" s="95"/>
      <c r="EN97" s="95"/>
      <c r="EO97" s="95"/>
      <c r="EP97" s="95"/>
      <c r="EQ97" s="95"/>
      <c r="ER97" s="95"/>
      <c r="ES97" s="95"/>
      <c r="ET97" s="95"/>
      <c r="EU97" s="95"/>
      <c r="EV97" s="95"/>
      <c r="EW97" s="95"/>
      <c r="EX97" s="95"/>
      <c r="EY97" s="95"/>
      <c r="EZ97" s="95"/>
      <c r="FA97" s="95"/>
      <c r="FB97" s="95"/>
      <c r="FC97" s="95"/>
      <c r="FD97" s="95"/>
      <c r="FE97" s="95"/>
      <c r="FF97" s="95"/>
      <c r="FG97" s="95"/>
      <c r="FH97" s="95"/>
      <c r="FI97" s="95"/>
      <c r="FJ97" s="95"/>
      <c r="FK97" s="95"/>
      <c r="FL97" s="95"/>
      <c r="FM97" s="95"/>
      <c r="FN97" s="95"/>
      <c r="FO97" s="95"/>
      <c r="FP97" s="95"/>
      <c r="FQ97" s="95"/>
      <c r="FR97" s="95"/>
      <c r="FS97" s="95"/>
      <c r="FT97" s="95"/>
      <c r="FU97" s="95"/>
      <c r="FV97" s="95"/>
      <c r="FW97" s="95"/>
      <c r="FX97" s="95"/>
      <c r="FY97" s="95"/>
      <c r="FZ97" s="95"/>
      <c r="GA97" s="95"/>
      <c r="GB97" s="95"/>
      <c r="GC97" s="95"/>
      <c r="GD97" s="95"/>
      <c r="GE97" s="95"/>
      <c r="GF97" s="95"/>
      <c r="GG97" s="95"/>
      <c r="GH97" s="95"/>
      <c r="GI97" s="95"/>
      <c r="GJ97" s="95"/>
      <c r="GK97" s="95"/>
      <c r="GL97" s="95"/>
      <c r="GM97" s="95"/>
      <c r="GN97" s="95"/>
      <c r="GO97" s="95"/>
      <c r="GP97" s="95"/>
      <c r="GQ97" s="95"/>
      <c r="GR97" s="95"/>
      <c r="GS97" s="95"/>
      <c r="GT97" s="95"/>
      <c r="GU97" s="95"/>
      <c r="GV97" s="95"/>
      <c r="GW97" s="95"/>
      <c r="GX97" s="95"/>
      <c r="GY97" s="95"/>
      <c r="GZ97" s="95"/>
      <c r="HA97" s="95"/>
      <c r="HB97" s="95"/>
      <c r="HC97" s="95"/>
      <c r="HD97" s="95"/>
      <c r="HE97" s="95"/>
      <c r="HF97" s="95"/>
      <c r="HG97" s="95"/>
      <c r="HH97" s="95"/>
      <c r="HI97" s="95"/>
      <c r="HJ97" s="95"/>
      <c r="HK97" s="95"/>
      <c r="HL97" s="95"/>
      <c r="HM97" s="95"/>
      <c r="HN97" s="95"/>
      <c r="HO97" s="95"/>
      <c r="HP97" s="95"/>
      <c r="HQ97" s="95"/>
      <c r="HR97" s="95"/>
      <c r="HS97" s="95"/>
      <c r="HT97" s="95"/>
      <c r="HU97" s="95"/>
      <c r="HV97" s="95"/>
      <c r="HW97" s="95"/>
    </row>
    <row r="98" spans="93:231" x14ac:dyDescent="0.15">
      <c r="CO98" s="171" t="str">
        <f t="shared" si="1"/>
        <v>08500:自転車駐車場</v>
      </c>
      <c r="CP98" s="171" t="s">
        <v>372</v>
      </c>
      <c r="CQ98" s="171" t="s">
        <v>373</v>
      </c>
      <c r="CR98" s="95"/>
      <c r="CS98" s="95"/>
      <c r="CT98" s="95"/>
      <c r="CU98" s="95"/>
      <c r="CV98" s="95"/>
      <c r="CW98" s="95"/>
      <c r="CX98" s="95"/>
      <c r="CY98" s="95"/>
      <c r="CZ98" s="95"/>
      <c r="DA98" s="95"/>
      <c r="DB98" s="95"/>
      <c r="DC98" s="95"/>
      <c r="DD98" s="95"/>
      <c r="DE98" s="95"/>
      <c r="DF98" s="95"/>
      <c r="DG98" s="95"/>
      <c r="DH98" s="95"/>
      <c r="DI98" s="95"/>
      <c r="DJ98" s="95"/>
      <c r="DK98" s="95"/>
      <c r="DL98" s="95"/>
      <c r="DM98" s="95"/>
      <c r="DN98" s="95"/>
      <c r="DO98" s="95"/>
      <c r="DP98" s="95"/>
      <c r="DQ98" s="95"/>
      <c r="DR98" s="95"/>
      <c r="DS98" s="95"/>
      <c r="DT98" s="95"/>
      <c r="DU98" s="95"/>
      <c r="DV98" s="95"/>
      <c r="DW98" s="95"/>
      <c r="DX98" s="95"/>
      <c r="DY98" s="95"/>
      <c r="DZ98" s="95"/>
      <c r="EA98" s="95"/>
      <c r="EB98" s="95"/>
      <c r="EC98" s="95"/>
      <c r="ED98" s="95"/>
      <c r="EE98" s="95"/>
      <c r="EF98" s="95"/>
      <c r="EG98" s="95"/>
      <c r="EH98" s="95"/>
      <c r="EI98" s="95"/>
      <c r="EJ98" s="95"/>
      <c r="EK98" s="95"/>
      <c r="EL98" s="95"/>
      <c r="EM98" s="95"/>
      <c r="EN98" s="95"/>
      <c r="EO98" s="95"/>
      <c r="EP98" s="95"/>
      <c r="EQ98" s="95"/>
      <c r="ER98" s="95"/>
      <c r="ES98" s="95"/>
      <c r="ET98" s="95"/>
      <c r="EU98" s="95"/>
      <c r="EV98" s="95"/>
      <c r="EW98" s="95"/>
      <c r="EX98" s="95"/>
      <c r="EY98" s="95"/>
      <c r="EZ98" s="95"/>
      <c r="FA98" s="95"/>
      <c r="FB98" s="95"/>
      <c r="FC98" s="95"/>
      <c r="FD98" s="95"/>
      <c r="FE98" s="95"/>
      <c r="FF98" s="95"/>
      <c r="FG98" s="95"/>
      <c r="FH98" s="95"/>
      <c r="FI98" s="95"/>
      <c r="FJ98" s="95"/>
      <c r="FK98" s="95"/>
      <c r="FL98" s="95"/>
      <c r="FM98" s="95"/>
      <c r="FN98" s="95"/>
      <c r="FO98" s="95"/>
      <c r="FP98" s="95"/>
      <c r="FQ98" s="95"/>
      <c r="FR98" s="95"/>
      <c r="FS98" s="95"/>
      <c r="FT98" s="95"/>
      <c r="FU98" s="95"/>
      <c r="FV98" s="95"/>
      <c r="FW98" s="95"/>
      <c r="FX98" s="95"/>
      <c r="FY98" s="95"/>
      <c r="FZ98" s="95"/>
      <c r="GA98" s="95"/>
      <c r="GB98" s="95"/>
      <c r="GC98" s="95"/>
      <c r="GD98" s="95"/>
      <c r="GE98" s="95"/>
      <c r="GF98" s="95"/>
      <c r="GG98" s="95"/>
      <c r="GH98" s="95"/>
      <c r="GI98" s="95"/>
      <c r="GJ98" s="95"/>
      <c r="GK98" s="95"/>
      <c r="GL98" s="95"/>
      <c r="GM98" s="95"/>
      <c r="GN98" s="95"/>
      <c r="GO98" s="95"/>
      <c r="GP98" s="95"/>
      <c r="GQ98" s="95"/>
      <c r="GR98" s="95"/>
      <c r="GS98" s="95"/>
      <c r="GT98" s="95"/>
      <c r="GU98" s="95"/>
      <c r="GV98" s="95"/>
      <c r="GW98" s="95"/>
      <c r="GX98" s="95"/>
      <c r="GY98" s="95"/>
      <c r="GZ98" s="95"/>
      <c r="HA98" s="95"/>
      <c r="HB98" s="95"/>
      <c r="HC98" s="95"/>
      <c r="HD98" s="95"/>
      <c r="HE98" s="95"/>
      <c r="HF98" s="95"/>
      <c r="HG98" s="95"/>
      <c r="HH98" s="95"/>
      <c r="HI98" s="95"/>
      <c r="HJ98" s="95"/>
      <c r="HK98" s="95"/>
      <c r="HL98" s="95"/>
      <c r="HM98" s="95"/>
      <c r="HN98" s="95"/>
      <c r="HO98" s="95"/>
      <c r="HP98" s="95"/>
      <c r="HQ98" s="95"/>
      <c r="HR98" s="95"/>
      <c r="HS98" s="95"/>
      <c r="HT98" s="95"/>
      <c r="HU98" s="95"/>
      <c r="HV98" s="95"/>
      <c r="HW98" s="95"/>
    </row>
    <row r="99" spans="93:231" x14ac:dyDescent="0.15">
      <c r="CO99" s="171" t="str">
        <f t="shared" si="1"/>
        <v>08510:倉庫業を営む倉庫</v>
      </c>
      <c r="CP99" s="171" t="s">
        <v>374</v>
      </c>
      <c r="CQ99" s="171" t="s">
        <v>375</v>
      </c>
      <c r="CR99" s="95"/>
      <c r="CS99" s="95"/>
      <c r="CT99" s="95"/>
      <c r="CU99" s="95"/>
      <c r="CV99" s="95"/>
      <c r="CW99" s="95"/>
      <c r="CX99" s="95"/>
      <c r="CY99" s="95"/>
      <c r="CZ99" s="95"/>
      <c r="DA99" s="95"/>
      <c r="DB99" s="95"/>
      <c r="DC99" s="95"/>
      <c r="DD99" s="95"/>
      <c r="DE99" s="95"/>
      <c r="DF99" s="95"/>
      <c r="DG99" s="95"/>
      <c r="DH99" s="95"/>
      <c r="DI99" s="95"/>
      <c r="DJ99" s="95"/>
      <c r="DK99" s="95"/>
      <c r="DL99" s="95"/>
      <c r="DM99" s="95"/>
      <c r="DN99" s="95"/>
      <c r="DO99" s="95"/>
      <c r="DP99" s="95"/>
      <c r="DQ99" s="95"/>
      <c r="DR99" s="95"/>
      <c r="DS99" s="95"/>
      <c r="DT99" s="95"/>
      <c r="DU99" s="95"/>
      <c r="DV99" s="95"/>
      <c r="DW99" s="95"/>
      <c r="DX99" s="95"/>
      <c r="DY99" s="95"/>
      <c r="DZ99" s="95"/>
      <c r="EA99" s="95"/>
      <c r="EB99" s="95"/>
      <c r="EC99" s="95"/>
      <c r="ED99" s="95"/>
      <c r="EE99" s="95"/>
      <c r="EF99" s="95"/>
      <c r="EG99" s="95"/>
      <c r="EH99" s="95"/>
      <c r="EI99" s="95"/>
      <c r="EJ99" s="95"/>
      <c r="EK99" s="95"/>
      <c r="EL99" s="95"/>
      <c r="EM99" s="95"/>
      <c r="EN99" s="95"/>
      <c r="EO99" s="95"/>
      <c r="EP99" s="95"/>
      <c r="EQ99" s="95"/>
      <c r="ER99" s="95"/>
      <c r="ES99" s="95"/>
      <c r="ET99" s="95"/>
      <c r="EU99" s="95"/>
      <c r="EV99" s="95"/>
      <c r="EW99" s="95"/>
      <c r="EX99" s="95"/>
      <c r="EY99" s="95"/>
      <c r="EZ99" s="95"/>
      <c r="FA99" s="95"/>
      <c r="FB99" s="95"/>
      <c r="FC99" s="95"/>
      <c r="FD99" s="95"/>
      <c r="FE99" s="95"/>
      <c r="FF99" s="95"/>
      <c r="FG99" s="95"/>
      <c r="FH99" s="95"/>
      <c r="FI99" s="95"/>
      <c r="FJ99" s="95"/>
      <c r="FK99" s="95"/>
      <c r="FL99" s="95"/>
      <c r="FM99" s="95"/>
      <c r="FN99" s="95"/>
      <c r="FO99" s="95"/>
      <c r="FP99" s="95"/>
      <c r="FQ99" s="95"/>
      <c r="FR99" s="95"/>
      <c r="FS99" s="95"/>
      <c r="FT99" s="95"/>
      <c r="FU99" s="95"/>
      <c r="FV99" s="95"/>
      <c r="FW99" s="95"/>
      <c r="FX99" s="95"/>
      <c r="FY99" s="95"/>
      <c r="FZ99" s="95"/>
      <c r="GA99" s="95"/>
      <c r="GB99" s="95"/>
      <c r="GC99" s="95"/>
      <c r="GD99" s="95"/>
      <c r="GE99" s="95"/>
      <c r="GF99" s="95"/>
      <c r="GG99" s="95"/>
      <c r="GH99" s="95"/>
      <c r="GI99" s="95"/>
      <c r="GJ99" s="95"/>
      <c r="GK99" s="95"/>
      <c r="GL99" s="95"/>
      <c r="GM99" s="95"/>
      <c r="GN99" s="95"/>
      <c r="GO99" s="95"/>
      <c r="GP99" s="95"/>
      <c r="GQ99" s="95"/>
      <c r="GR99" s="95"/>
      <c r="GS99" s="95"/>
      <c r="GT99" s="95"/>
      <c r="GU99" s="95"/>
      <c r="GV99" s="95"/>
      <c r="GW99" s="95"/>
      <c r="GX99" s="95"/>
      <c r="GY99" s="95"/>
      <c r="GZ99" s="95"/>
      <c r="HA99" s="95"/>
      <c r="HB99" s="95"/>
      <c r="HC99" s="95"/>
      <c r="HD99" s="95"/>
      <c r="HE99" s="95"/>
      <c r="HF99" s="95"/>
      <c r="HG99" s="95"/>
      <c r="HH99" s="95"/>
      <c r="HI99" s="95"/>
      <c r="HJ99" s="95"/>
      <c r="HK99" s="95"/>
      <c r="HL99" s="95"/>
      <c r="HM99" s="95"/>
      <c r="HN99" s="95"/>
      <c r="HO99" s="95"/>
      <c r="HP99" s="95"/>
      <c r="HQ99" s="95"/>
      <c r="HR99" s="95"/>
      <c r="HS99" s="95"/>
      <c r="HT99" s="95"/>
      <c r="HU99" s="95"/>
      <c r="HV99" s="95"/>
      <c r="HW99" s="95"/>
    </row>
    <row r="100" spans="93:231" x14ac:dyDescent="0.15">
      <c r="CO100" s="171" t="str">
        <f t="shared" si="1"/>
        <v>08520:倉庫業を営まない倉庫</v>
      </c>
      <c r="CP100" s="171" t="s">
        <v>376</v>
      </c>
      <c r="CQ100" s="171" t="s">
        <v>377</v>
      </c>
      <c r="CR100" s="95"/>
      <c r="CS100" s="95"/>
      <c r="CT100" s="95"/>
      <c r="CU100" s="95"/>
      <c r="CV100" s="95"/>
      <c r="CW100" s="95"/>
      <c r="CX100" s="95"/>
      <c r="CY100" s="95"/>
      <c r="CZ100" s="95"/>
      <c r="DA100" s="95"/>
      <c r="DB100" s="95"/>
      <c r="DC100" s="95"/>
      <c r="DD100" s="95"/>
      <c r="DE100" s="95"/>
      <c r="DF100" s="95"/>
      <c r="DG100" s="95"/>
      <c r="DH100" s="95"/>
      <c r="DI100" s="95"/>
      <c r="DJ100" s="95"/>
      <c r="DK100" s="95"/>
      <c r="DL100" s="95"/>
      <c r="DM100" s="95"/>
      <c r="DN100" s="95"/>
      <c r="DO100" s="95"/>
      <c r="DP100" s="95"/>
      <c r="DQ100" s="95"/>
      <c r="DR100" s="95"/>
      <c r="DS100" s="95"/>
      <c r="DT100" s="95"/>
      <c r="DU100" s="95"/>
      <c r="DV100" s="95"/>
      <c r="DW100" s="95"/>
      <c r="DX100" s="95"/>
      <c r="DY100" s="95"/>
      <c r="DZ100" s="95"/>
      <c r="EA100" s="95"/>
      <c r="EB100" s="95"/>
      <c r="EC100" s="95"/>
      <c r="ED100" s="95"/>
      <c r="EE100" s="95"/>
      <c r="EF100" s="95"/>
      <c r="EG100" s="95"/>
      <c r="EH100" s="95"/>
      <c r="EI100" s="95"/>
      <c r="EJ100" s="95"/>
      <c r="EK100" s="95"/>
      <c r="EL100" s="95"/>
      <c r="EM100" s="95"/>
      <c r="EN100" s="95"/>
      <c r="EO100" s="95"/>
      <c r="EP100" s="95"/>
      <c r="EQ100" s="95"/>
      <c r="ER100" s="95"/>
      <c r="ES100" s="95"/>
      <c r="ET100" s="95"/>
      <c r="EU100" s="95"/>
      <c r="EV100" s="95"/>
      <c r="EW100" s="95"/>
      <c r="EX100" s="95"/>
      <c r="EY100" s="95"/>
      <c r="EZ100" s="95"/>
      <c r="FA100" s="95"/>
      <c r="FB100" s="95"/>
      <c r="FC100" s="95"/>
      <c r="FD100" s="95"/>
      <c r="FE100" s="95"/>
      <c r="FF100" s="95"/>
      <c r="FG100" s="95"/>
      <c r="FH100" s="95"/>
      <c r="FI100" s="95"/>
      <c r="FJ100" s="95"/>
      <c r="FK100" s="95"/>
      <c r="FL100" s="95"/>
      <c r="FM100" s="95"/>
      <c r="FN100" s="95"/>
      <c r="FO100" s="95"/>
      <c r="FP100" s="95"/>
      <c r="FQ100" s="95"/>
      <c r="FR100" s="95"/>
      <c r="FS100" s="95"/>
      <c r="FT100" s="95"/>
      <c r="FU100" s="95"/>
      <c r="FV100" s="95"/>
      <c r="FW100" s="95"/>
      <c r="FX100" s="95"/>
      <c r="FY100" s="95"/>
      <c r="FZ100" s="95"/>
      <c r="GA100" s="95"/>
      <c r="GB100" s="95"/>
      <c r="GC100" s="95"/>
      <c r="GD100" s="95"/>
      <c r="GE100" s="95"/>
      <c r="GF100" s="95"/>
      <c r="GG100" s="95"/>
      <c r="GH100" s="95"/>
      <c r="GI100" s="95"/>
      <c r="GJ100" s="95"/>
      <c r="GK100" s="95"/>
      <c r="GL100" s="95"/>
      <c r="GM100" s="95"/>
      <c r="GN100" s="95"/>
      <c r="GO100" s="95"/>
      <c r="GP100" s="95"/>
      <c r="GQ100" s="95"/>
      <c r="GR100" s="95"/>
      <c r="GS100" s="95"/>
      <c r="GT100" s="95"/>
      <c r="GU100" s="95"/>
      <c r="GV100" s="95"/>
      <c r="GW100" s="95"/>
      <c r="GX100" s="95"/>
      <c r="GY100" s="95"/>
      <c r="GZ100" s="95"/>
      <c r="HA100" s="95"/>
      <c r="HB100" s="95"/>
      <c r="HC100" s="95"/>
      <c r="HD100" s="95"/>
      <c r="HE100" s="95"/>
      <c r="HF100" s="95"/>
      <c r="HG100" s="95"/>
      <c r="HH100" s="95"/>
      <c r="HI100" s="95"/>
      <c r="HJ100" s="95"/>
      <c r="HK100" s="95"/>
      <c r="HL100" s="95"/>
      <c r="HM100" s="95"/>
      <c r="HN100" s="95"/>
      <c r="HO100" s="95"/>
      <c r="HP100" s="95"/>
      <c r="HQ100" s="95"/>
      <c r="HR100" s="95"/>
      <c r="HS100" s="95"/>
      <c r="HT100" s="95"/>
      <c r="HU100" s="95"/>
      <c r="HV100" s="95"/>
      <c r="HW100" s="95"/>
    </row>
    <row r="101" spans="93:231" x14ac:dyDescent="0.15">
      <c r="CO101" s="171" t="str">
        <f t="shared" si="1"/>
        <v>08530:劇場、映画館又は演芸場</v>
      </c>
      <c r="CP101" s="171" t="s">
        <v>378</v>
      </c>
      <c r="CQ101" s="171" t="s">
        <v>379</v>
      </c>
      <c r="CR101" s="95"/>
      <c r="CS101" s="95"/>
      <c r="CT101" s="95"/>
      <c r="CU101" s="95"/>
      <c r="CV101" s="95"/>
      <c r="CW101" s="95"/>
      <c r="CX101" s="95"/>
      <c r="CY101" s="95"/>
      <c r="CZ101" s="95"/>
      <c r="DA101" s="95"/>
      <c r="DB101" s="95"/>
      <c r="DC101" s="95"/>
      <c r="DD101" s="95"/>
      <c r="DE101" s="95"/>
      <c r="DF101" s="95"/>
      <c r="DG101" s="95"/>
      <c r="DH101" s="95"/>
      <c r="DI101" s="95"/>
      <c r="DJ101" s="95"/>
      <c r="DK101" s="95"/>
      <c r="DL101" s="95"/>
      <c r="DM101" s="95"/>
      <c r="DN101" s="95"/>
      <c r="DO101" s="95"/>
      <c r="DP101" s="95"/>
      <c r="DQ101" s="95"/>
      <c r="DR101" s="95"/>
      <c r="DS101" s="95"/>
      <c r="DT101" s="95"/>
      <c r="DU101" s="95"/>
      <c r="DV101" s="95"/>
      <c r="DW101" s="95"/>
      <c r="DX101" s="95"/>
      <c r="DY101" s="95"/>
      <c r="DZ101" s="95"/>
      <c r="EA101" s="95"/>
      <c r="EB101" s="95"/>
      <c r="EC101" s="95"/>
      <c r="ED101" s="95"/>
      <c r="EE101" s="95"/>
      <c r="EF101" s="95"/>
      <c r="EG101" s="95"/>
      <c r="EH101" s="95"/>
      <c r="EI101" s="95"/>
      <c r="EJ101" s="95"/>
      <c r="EK101" s="95"/>
      <c r="EL101" s="95"/>
      <c r="EM101" s="95"/>
      <c r="EN101" s="95"/>
      <c r="EO101" s="95"/>
      <c r="EP101" s="95"/>
      <c r="EQ101" s="95"/>
      <c r="ER101" s="95"/>
      <c r="ES101" s="95"/>
      <c r="ET101" s="95"/>
      <c r="EU101" s="95"/>
      <c r="EV101" s="95"/>
      <c r="EW101" s="95"/>
      <c r="EX101" s="95"/>
      <c r="EY101" s="95"/>
      <c r="EZ101" s="95"/>
      <c r="FA101" s="95"/>
      <c r="FB101" s="95"/>
      <c r="FC101" s="95"/>
      <c r="FD101" s="95"/>
      <c r="FE101" s="95"/>
      <c r="FF101" s="95"/>
      <c r="FG101" s="95"/>
      <c r="FH101" s="95"/>
      <c r="FI101" s="95"/>
      <c r="FJ101" s="95"/>
      <c r="FK101" s="95"/>
      <c r="FL101" s="95"/>
      <c r="FM101" s="95"/>
      <c r="FN101" s="95"/>
      <c r="FO101" s="95"/>
      <c r="FP101" s="95"/>
      <c r="FQ101" s="95"/>
      <c r="FR101" s="95"/>
      <c r="FS101" s="95"/>
      <c r="FT101" s="95"/>
      <c r="FU101" s="95"/>
      <c r="FV101" s="95"/>
      <c r="FW101" s="95"/>
      <c r="FX101" s="95"/>
      <c r="FY101" s="95"/>
      <c r="FZ101" s="95"/>
      <c r="GA101" s="95"/>
      <c r="GB101" s="95"/>
      <c r="GC101" s="95"/>
      <c r="GD101" s="95"/>
      <c r="GE101" s="95"/>
      <c r="GF101" s="95"/>
      <c r="GG101" s="95"/>
      <c r="GH101" s="95"/>
      <c r="GI101" s="95"/>
      <c r="GJ101" s="95"/>
      <c r="GK101" s="95"/>
      <c r="GL101" s="95"/>
      <c r="GM101" s="95"/>
      <c r="GN101" s="95"/>
      <c r="GO101" s="95"/>
      <c r="GP101" s="95"/>
      <c r="GQ101" s="95"/>
      <c r="GR101" s="95"/>
      <c r="GS101" s="95"/>
      <c r="GT101" s="95"/>
      <c r="GU101" s="95"/>
      <c r="GV101" s="95"/>
      <c r="GW101" s="95"/>
      <c r="GX101" s="95"/>
      <c r="GY101" s="95"/>
      <c r="GZ101" s="95"/>
      <c r="HA101" s="95"/>
      <c r="HB101" s="95"/>
      <c r="HC101" s="95"/>
      <c r="HD101" s="95"/>
      <c r="HE101" s="95"/>
      <c r="HF101" s="95"/>
      <c r="HG101" s="95"/>
      <c r="HH101" s="95"/>
      <c r="HI101" s="95"/>
      <c r="HJ101" s="95"/>
      <c r="HK101" s="95"/>
      <c r="HL101" s="95"/>
      <c r="HM101" s="95"/>
      <c r="HN101" s="95"/>
      <c r="HO101" s="95"/>
      <c r="HP101" s="95"/>
      <c r="HQ101" s="95"/>
      <c r="HR101" s="95"/>
      <c r="HS101" s="95"/>
      <c r="HT101" s="95"/>
      <c r="HU101" s="95"/>
      <c r="HV101" s="95"/>
      <c r="HW101" s="95"/>
    </row>
    <row r="102" spans="93:231" x14ac:dyDescent="0.15">
      <c r="CO102" s="171" t="str">
        <f t="shared" si="1"/>
        <v>08540:観覧場</v>
      </c>
      <c r="CP102" s="171" t="s">
        <v>380</v>
      </c>
      <c r="CQ102" s="171" t="s">
        <v>381</v>
      </c>
      <c r="CR102" s="95"/>
      <c r="CS102" s="95"/>
      <c r="CT102" s="95"/>
      <c r="CU102" s="95"/>
      <c r="CV102" s="95"/>
      <c r="CW102" s="95"/>
      <c r="CX102" s="95"/>
      <c r="CY102" s="95"/>
      <c r="CZ102" s="95"/>
      <c r="DA102" s="95"/>
      <c r="DB102" s="95"/>
      <c r="DC102" s="95"/>
      <c r="DD102" s="95"/>
      <c r="DE102" s="95"/>
      <c r="DF102" s="95"/>
      <c r="DG102" s="95"/>
      <c r="DH102" s="95"/>
      <c r="DI102" s="95"/>
      <c r="DJ102" s="95"/>
      <c r="DK102" s="95"/>
      <c r="DL102" s="95"/>
      <c r="DM102" s="95"/>
      <c r="DN102" s="95"/>
      <c r="DO102" s="95"/>
      <c r="DP102" s="95"/>
      <c r="DQ102" s="95"/>
      <c r="DR102" s="95"/>
      <c r="DS102" s="95"/>
      <c r="DT102" s="95"/>
      <c r="DU102" s="95"/>
      <c r="DV102" s="95"/>
      <c r="DW102" s="95"/>
      <c r="DX102" s="95"/>
      <c r="DY102" s="95"/>
      <c r="DZ102" s="95"/>
      <c r="EA102" s="95"/>
      <c r="EB102" s="95"/>
      <c r="EC102" s="95"/>
      <c r="ED102" s="95"/>
      <c r="EE102" s="95"/>
      <c r="EF102" s="95"/>
      <c r="EG102" s="95"/>
      <c r="EH102" s="95"/>
      <c r="EI102" s="95"/>
      <c r="EJ102" s="95"/>
      <c r="EK102" s="95"/>
      <c r="EL102" s="95"/>
      <c r="EM102" s="95"/>
      <c r="EN102" s="95"/>
      <c r="EO102" s="95"/>
      <c r="EP102" s="95"/>
      <c r="EQ102" s="95"/>
      <c r="ER102" s="95"/>
      <c r="ES102" s="95"/>
      <c r="ET102" s="95"/>
      <c r="EU102" s="95"/>
      <c r="EV102" s="95"/>
      <c r="EW102" s="95"/>
      <c r="EX102" s="95"/>
      <c r="EY102" s="95"/>
      <c r="EZ102" s="95"/>
      <c r="FA102" s="95"/>
      <c r="FB102" s="95"/>
      <c r="FC102" s="95"/>
      <c r="FD102" s="95"/>
      <c r="FE102" s="95"/>
      <c r="FF102" s="95"/>
      <c r="FG102" s="95"/>
      <c r="FH102" s="95"/>
      <c r="FI102" s="95"/>
      <c r="FJ102" s="95"/>
      <c r="FK102" s="95"/>
      <c r="FL102" s="95"/>
      <c r="FM102" s="95"/>
      <c r="FN102" s="95"/>
      <c r="FO102" s="95"/>
      <c r="FP102" s="95"/>
      <c r="FQ102" s="95"/>
      <c r="FR102" s="95"/>
      <c r="FS102" s="95"/>
      <c r="FT102" s="95"/>
      <c r="FU102" s="95"/>
      <c r="FV102" s="95"/>
      <c r="FW102" s="95"/>
      <c r="FX102" s="95"/>
      <c r="FY102" s="95"/>
      <c r="FZ102" s="95"/>
      <c r="GA102" s="95"/>
      <c r="GB102" s="95"/>
      <c r="GC102" s="95"/>
      <c r="GD102" s="95"/>
      <c r="GE102" s="95"/>
      <c r="GF102" s="95"/>
      <c r="GG102" s="95"/>
      <c r="GH102" s="95"/>
      <c r="GI102" s="95"/>
      <c r="GJ102" s="95"/>
      <c r="GK102" s="95"/>
      <c r="GL102" s="95"/>
      <c r="GM102" s="95"/>
      <c r="GN102" s="95"/>
      <c r="GO102" s="95"/>
      <c r="GP102" s="95"/>
      <c r="GQ102" s="95"/>
      <c r="GR102" s="95"/>
      <c r="GS102" s="95"/>
      <c r="GT102" s="95"/>
      <c r="GU102" s="95"/>
      <c r="GV102" s="95"/>
      <c r="GW102" s="95"/>
      <c r="GX102" s="95"/>
      <c r="GY102" s="95"/>
      <c r="GZ102" s="95"/>
      <c r="HA102" s="95"/>
      <c r="HB102" s="95"/>
      <c r="HC102" s="95"/>
      <c r="HD102" s="95"/>
      <c r="HE102" s="95"/>
      <c r="HF102" s="95"/>
      <c r="HG102" s="95"/>
      <c r="HH102" s="95"/>
      <c r="HI102" s="95"/>
      <c r="HJ102" s="95"/>
      <c r="HK102" s="95"/>
      <c r="HL102" s="95"/>
      <c r="HM102" s="95"/>
      <c r="HN102" s="95"/>
      <c r="HO102" s="95"/>
      <c r="HP102" s="95"/>
      <c r="HQ102" s="95"/>
      <c r="HR102" s="95"/>
      <c r="HS102" s="95"/>
      <c r="HT102" s="95"/>
      <c r="HU102" s="95"/>
      <c r="HV102" s="95"/>
      <c r="HW102" s="95"/>
    </row>
    <row r="103" spans="93:231" x14ac:dyDescent="0.15">
      <c r="CO103" s="171" t="str">
        <f t="shared" si="1"/>
        <v>08550:公会堂又は集会場</v>
      </c>
      <c r="CP103" s="171" t="s">
        <v>382</v>
      </c>
      <c r="CQ103" s="171" t="s">
        <v>383</v>
      </c>
      <c r="CR103" s="95"/>
      <c r="CS103" s="95"/>
      <c r="CT103" s="95"/>
      <c r="CU103" s="95"/>
      <c r="CV103" s="95"/>
      <c r="CW103" s="95"/>
      <c r="CX103" s="95"/>
      <c r="CY103" s="95"/>
      <c r="CZ103" s="95"/>
      <c r="DA103" s="95"/>
      <c r="DB103" s="95"/>
      <c r="DC103" s="95"/>
      <c r="DD103" s="95"/>
      <c r="DE103" s="95"/>
      <c r="DF103" s="95"/>
      <c r="DG103" s="95"/>
      <c r="DH103" s="95"/>
      <c r="DI103" s="95"/>
      <c r="DJ103" s="95"/>
      <c r="DK103" s="95"/>
      <c r="DL103" s="95"/>
      <c r="DM103" s="95"/>
      <c r="DN103" s="95"/>
      <c r="DO103" s="95"/>
      <c r="DP103" s="95"/>
      <c r="DQ103" s="95"/>
      <c r="DR103" s="95"/>
      <c r="DS103" s="95"/>
      <c r="DT103" s="95"/>
      <c r="DU103" s="95"/>
      <c r="DV103" s="95"/>
      <c r="DW103" s="95"/>
      <c r="DX103" s="95"/>
      <c r="DY103" s="95"/>
      <c r="DZ103" s="95"/>
      <c r="EA103" s="95"/>
      <c r="EB103" s="95"/>
      <c r="EC103" s="95"/>
      <c r="ED103" s="95"/>
      <c r="EE103" s="95"/>
      <c r="EF103" s="95"/>
      <c r="EG103" s="95"/>
      <c r="EH103" s="95"/>
      <c r="EI103" s="95"/>
      <c r="EJ103" s="95"/>
      <c r="EK103" s="95"/>
      <c r="EL103" s="95"/>
      <c r="EM103" s="95"/>
      <c r="EN103" s="95"/>
      <c r="EO103" s="95"/>
      <c r="EP103" s="95"/>
      <c r="EQ103" s="95"/>
      <c r="ER103" s="95"/>
      <c r="ES103" s="95"/>
      <c r="ET103" s="95"/>
      <c r="EU103" s="95"/>
      <c r="EV103" s="95"/>
      <c r="EW103" s="95"/>
      <c r="EX103" s="95"/>
      <c r="EY103" s="95"/>
      <c r="EZ103" s="95"/>
      <c r="FA103" s="95"/>
      <c r="FB103" s="95"/>
      <c r="FC103" s="95"/>
      <c r="FD103" s="95"/>
      <c r="FE103" s="95"/>
      <c r="FF103" s="95"/>
      <c r="FG103" s="95"/>
      <c r="FH103" s="95"/>
      <c r="FI103" s="95"/>
      <c r="FJ103" s="95"/>
      <c r="FK103" s="95"/>
      <c r="FL103" s="95"/>
      <c r="FM103" s="95"/>
      <c r="FN103" s="95"/>
      <c r="FO103" s="95"/>
      <c r="FP103" s="95"/>
      <c r="FQ103" s="95"/>
      <c r="FR103" s="95"/>
      <c r="FS103" s="95"/>
      <c r="FT103" s="95"/>
      <c r="FU103" s="95"/>
      <c r="FV103" s="95"/>
      <c r="FW103" s="95"/>
      <c r="FX103" s="95"/>
      <c r="FY103" s="95"/>
      <c r="FZ103" s="95"/>
      <c r="GA103" s="95"/>
      <c r="GB103" s="95"/>
      <c r="GC103" s="95"/>
      <c r="GD103" s="95"/>
      <c r="GE103" s="95"/>
      <c r="GF103" s="95"/>
      <c r="GG103" s="95"/>
      <c r="GH103" s="95"/>
      <c r="GI103" s="95"/>
      <c r="GJ103" s="95"/>
      <c r="GK103" s="95"/>
      <c r="GL103" s="95"/>
      <c r="GM103" s="95"/>
      <c r="GN103" s="95"/>
      <c r="GO103" s="95"/>
      <c r="GP103" s="95"/>
      <c r="GQ103" s="95"/>
      <c r="GR103" s="95"/>
      <c r="GS103" s="95"/>
      <c r="GT103" s="95"/>
      <c r="GU103" s="95"/>
      <c r="GV103" s="95"/>
      <c r="GW103" s="95"/>
      <c r="GX103" s="95"/>
      <c r="GY103" s="95"/>
      <c r="GZ103" s="95"/>
      <c r="HA103" s="95"/>
      <c r="HB103" s="95"/>
      <c r="HC103" s="95"/>
      <c r="HD103" s="95"/>
      <c r="HE103" s="95"/>
      <c r="HF103" s="95"/>
      <c r="HG103" s="95"/>
      <c r="HH103" s="95"/>
      <c r="HI103" s="95"/>
      <c r="HJ103" s="95"/>
      <c r="HK103" s="95"/>
      <c r="HL103" s="95"/>
      <c r="HM103" s="95"/>
      <c r="HN103" s="95"/>
      <c r="HO103" s="95"/>
      <c r="HP103" s="95"/>
      <c r="HQ103" s="95"/>
      <c r="HR103" s="95"/>
      <c r="HS103" s="95"/>
      <c r="HT103" s="95"/>
      <c r="HU103" s="95"/>
      <c r="HV103" s="95"/>
      <c r="HW103" s="95"/>
    </row>
    <row r="104" spans="93:231" x14ac:dyDescent="0.15">
      <c r="CO104" s="171" t="str">
        <f t="shared" si="1"/>
        <v>08560:展示場</v>
      </c>
      <c r="CP104" s="171" t="s">
        <v>384</v>
      </c>
      <c r="CQ104" s="171" t="s">
        <v>385</v>
      </c>
      <c r="CR104" s="95"/>
      <c r="CS104" s="95"/>
      <c r="CT104" s="95"/>
      <c r="CU104" s="95"/>
      <c r="CV104" s="95"/>
      <c r="CW104" s="95"/>
      <c r="CX104" s="95"/>
      <c r="CY104" s="95"/>
      <c r="CZ104" s="95"/>
      <c r="DA104" s="95"/>
      <c r="DB104" s="95"/>
      <c r="DC104" s="95"/>
      <c r="DD104" s="95"/>
      <c r="DE104" s="95"/>
      <c r="DF104" s="95"/>
      <c r="DG104" s="95"/>
      <c r="DH104" s="95"/>
      <c r="DI104" s="95"/>
      <c r="DJ104" s="95"/>
      <c r="DK104" s="95"/>
      <c r="DL104" s="95"/>
      <c r="DM104" s="95"/>
      <c r="DN104" s="95"/>
      <c r="DO104" s="95"/>
      <c r="DP104" s="95"/>
      <c r="DQ104" s="95"/>
      <c r="DR104" s="95"/>
      <c r="DS104" s="95"/>
      <c r="DT104" s="95"/>
      <c r="DU104" s="95"/>
      <c r="DV104" s="95"/>
      <c r="DW104" s="95"/>
      <c r="DX104" s="95"/>
      <c r="DY104" s="95"/>
      <c r="DZ104" s="95"/>
      <c r="EA104" s="95"/>
      <c r="EB104" s="95"/>
      <c r="EC104" s="95"/>
      <c r="ED104" s="95"/>
      <c r="EE104" s="95"/>
      <c r="EF104" s="95"/>
      <c r="EG104" s="95"/>
      <c r="EH104" s="95"/>
      <c r="EI104" s="95"/>
      <c r="EJ104" s="95"/>
      <c r="EK104" s="95"/>
      <c r="EL104" s="95"/>
      <c r="EM104" s="95"/>
      <c r="EN104" s="95"/>
      <c r="EO104" s="95"/>
      <c r="EP104" s="95"/>
      <c r="EQ104" s="95"/>
      <c r="ER104" s="95"/>
      <c r="ES104" s="95"/>
      <c r="ET104" s="95"/>
      <c r="EU104" s="95"/>
      <c r="EV104" s="95"/>
      <c r="EW104" s="95"/>
      <c r="EX104" s="95"/>
      <c r="EY104" s="95"/>
      <c r="EZ104" s="95"/>
      <c r="FA104" s="95"/>
      <c r="FB104" s="95"/>
      <c r="FC104" s="95"/>
      <c r="FD104" s="95"/>
      <c r="FE104" s="95"/>
      <c r="FF104" s="95"/>
      <c r="FG104" s="95"/>
      <c r="FH104" s="95"/>
      <c r="FI104" s="95"/>
      <c r="FJ104" s="95"/>
      <c r="FK104" s="95"/>
      <c r="FL104" s="95"/>
      <c r="FM104" s="95"/>
      <c r="FN104" s="95"/>
      <c r="FO104" s="95"/>
      <c r="FP104" s="95"/>
      <c r="FQ104" s="95"/>
      <c r="FR104" s="95"/>
      <c r="FS104" s="95"/>
      <c r="FT104" s="95"/>
      <c r="FU104" s="95"/>
      <c r="FV104" s="95"/>
      <c r="FW104" s="95"/>
      <c r="FX104" s="95"/>
      <c r="FY104" s="95"/>
      <c r="FZ104" s="95"/>
      <c r="GA104" s="95"/>
      <c r="GB104" s="95"/>
      <c r="GC104" s="95"/>
      <c r="GD104" s="95"/>
      <c r="GE104" s="95"/>
      <c r="GF104" s="95"/>
      <c r="GG104" s="95"/>
      <c r="GH104" s="95"/>
      <c r="GI104" s="95"/>
      <c r="GJ104" s="95"/>
      <c r="GK104" s="95"/>
      <c r="GL104" s="95"/>
      <c r="GM104" s="95"/>
      <c r="GN104" s="95"/>
      <c r="GO104" s="95"/>
      <c r="GP104" s="95"/>
      <c r="GQ104" s="95"/>
      <c r="GR104" s="95"/>
      <c r="GS104" s="95"/>
      <c r="GT104" s="95"/>
      <c r="GU104" s="95"/>
      <c r="GV104" s="95"/>
      <c r="GW104" s="95"/>
      <c r="GX104" s="95"/>
      <c r="GY104" s="95"/>
      <c r="GZ104" s="95"/>
      <c r="HA104" s="95"/>
      <c r="HB104" s="95"/>
      <c r="HC104" s="95"/>
      <c r="HD104" s="95"/>
      <c r="HE104" s="95"/>
      <c r="HF104" s="95"/>
      <c r="HG104" s="95"/>
      <c r="HH104" s="95"/>
      <c r="HI104" s="95"/>
      <c r="HJ104" s="95"/>
      <c r="HK104" s="95"/>
      <c r="HL104" s="95"/>
      <c r="HM104" s="95"/>
      <c r="HN104" s="95"/>
      <c r="HO104" s="95"/>
      <c r="HP104" s="95"/>
      <c r="HQ104" s="95"/>
      <c r="HR104" s="95"/>
      <c r="HS104" s="95"/>
      <c r="HT104" s="95"/>
      <c r="HU104" s="95"/>
      <c r="HV104" s="95"/>
      <c r="HW104" s="95"/>
    </row>
    <row r="105" spans="93:231" x14ac:dyDescent="0.15">
      <c r="CO105" s="171" t="str">
        <f t="shared" si="1"/>
        <v>08570:料理店</v>
      </c>
      <c r="CP105" s="171" t="s">
        <v>386</v>
      </c>
      <c r="CQ105" s="171" t="s">
        <v>387</v>
      </c>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95"/>
      <c r="EA105" s="95"/>
      <c r="EB105" s="95"/>
      <c r="EC105" s="95"/>
      <c r="ED105" s="95"/>
      <c r="EE105" s="95"/>
      <c r="EF105" s="95"/>
      <c r="EG105" s="95"/>
      <c r="EH105" s="95"/>
      <c r="EI105" s="95"/>
      <c r="EJ105" s="95"/>
      <c r="EK105" s="95"/>
      <c r="EL105" s="95"/>
      <c r="EM105" s="95"/>
      <c r="EN105" s="95"/>
      <c r="EO105" s="95"/>
      <c r="EP105" s="95"/>
      <c r="EQ105" s="95"/>
      <c r="ER105" s="95"/>
      <c r="ES105" s="95"/>
      <c r="ET105" s="95"/>
      <c r="EU105" s="95"/>
      <c r="EV105" s="95"/>
      <c r="EW105" s="95"/>
      <c r="EX105" s="95"/>
      <c r="EY105" s="95"/>
      <c r="EZ105" s="95"/>
      <c r="FA105" s="95"/>
      <c r="FB105" s="95"/>
      <c r="FC105" s="95"/>
      <c r="FD105" s="95"/>
      <c r="FE105" s="95"/>
      <c r="FF105" s="95"/>
      <c r="FG105" s="95"/>
      <c r="FH105" s="95"/>
      <c r="FI105" s="95"/>
      <c r="FJ105" s="95"/>
      <c r="FK105" s="95"/>
      <c r="FL105" s="95"/>
      <c r="FM105" s="95"/>
      <c r="FN105" s="95"/>
      <c r="FO105" s="95"/>
      <c r="FP105" s="95"/>
      <c r="FQ105" s="95"/>
      <c r="FR105" s="95"/>
      <c r="FS105" s="95"/>
      <c r="FT105" s="95"/>
      <c r="FU105" s="95"/>
      <c r="FV105" s="95"/>
      <c r="FW105" s="95"/>
      <c r="FX105" s="95"/>
      <c r="FY105" s="95"/>
      <c r="FZ105" s="95"/>
      <c r="GA105" s="95"/>
      <c r="GB105" s="95"/>
      <c r="GC105" s="95"/>
      <c r="GD105" s="95"/>
      <c r="GE105" s="95"/>
      <c r="GF105" s="95"/>
      <c r="GG105" s="95"/>
      <c r="GH105" s="95"/>
      <c r="GI105" s="95"/>
      <c r="GJ105" s="95"/>
      <c r="GK105" s="95"/>
      <c r="GL105" s="95"/>
      <c r="GM105" s="95"/>
      <c r="GN105" s="95"/>
      <c r="GO105" s="95"/>
      <c r="GP105" s="95"/>
      <c r="GQ105" s="95"/>
      <c r="GR105" s="95"/>
      <c r="GS105" s="95"/>
      <c r="GT105" s="95"/>
      <c r="GU105" s="95"/>
      <c r="GV105" s="95"/>
      <c r="GW105" s="95"/>
      <c r="GX105" s="95"/>
      <c r="GY105" s="95"/>
      <c r="GZ105" s="95"/>
      <c r="HA105" s="95"/>
      <c r="HB105" s="95"/>
      <c r="HC105" s="95"/>
      <c r="HD105" s="95"/>
      <c r="HE105" s="95"/>
      <c r="HF105" s="95"/>
      <c r="HG105" s="95"/>
      <c r="HH105" s="95"/>
      <c r="HI105" s="95"/>
      <c r="HJ105" s="95"/>
      <c r="HK105" s="95"/>
      <c r="HL105" s="95"/>
      <c r="HM105" s="95"/>
      <c r="HN105" s="95"/>
      <c r="HO105" s="95"/>
      <c r="HP105" s="95"/>
      <c r="HQ105" s="95"/>
      <c r="HR105" s="95"/>
      <c r="HS105" s="95"/>
      <c r="HT105" s="95"/>
      <c r="HU105" s="95"/>
      <c r="HV105" s="95"/>
      <c r="HW105" s="95"/>
    </row>
    <row r="106" spans="93:231" x14ac:dyDescent="0.15">
      <c r="CO106" s="171" t="str">
        <f t="shared" si="1"/>
        <v>08580:キャバレー、カフェー、ナイトクラブ又はバー</v>
      </c>
      <c r="CP106" s="171" t="s">
        <v>388</v>
      </c>
      <c r="CQ106" s="171" t="s">
        <v>389</v>
      </c>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5"/>
      <c r="DQ106" s="95"/>
      <c r="DR106" s="95"/>
      <c r="DS106" s="95"/>
      <c r="DT106" s="95"/>
      <c r="DU106" s="95"/>
      <c r="DV106" s="95"/>
      <c r="DW106" s="95"/>
      <c r="DX106" s="95"/>
      <c r="DY106" s="95"/>
      <c r="DZ106" s="95"/>
      <c r="EA106" s="95"/>
      <c r="EB106" s="95"/>
      <c r="EC106" s="95"/>
      <c r="ED106" s="95"/>
      <c r="EE106" s="95"/>
      <c r="EF106" s="95"/>
      <c r="EG106" s="95"/>
      <c r="EH106" s="95"/>
      <c r="EI106" s="95"/>
      <c r="EJ106" s="95"/>
      <c r="EK106" s="95"/>
      <c r="EL106" s="95"/>
      <c r="EM106" s="95"/>
      <c r="EN106" s="95"/>
      <c r="EO106" s="95"/>
      <c r="EP106" s="95"/>
      <c r="EQ106" s="95"/>
      <c r="ER106" s="95"/>
      <c r="ES106" s="95"/>
      <c r="ET106" s="95"/>
      <c r="EU106" s="95"/>
      <c r="EV106" s="95"/>
      <c r="EW106" s="95"/>
      <c r="EX106" s="95"/>
      <c r="EY106" s="95"/>
      <c r="EZ106" s="95"/>
      <c r="FA106" s="95"/>
      <c r="FB106" s="95"/>
      <c r="FC106" s="95"/>
      <c r="FD106" s="95"/>
      <c r="FE106" s="95"/>
      <c r="FF106" s="95"/>
      <c r="FG106" s="95"/>
      <c r="FH106" s="95"/>
      <c r="FI106" s="95"/>
      <c r="FJ106" s="95"/>
      <c r="FK106" s="95"/>
      <c r="FL106" s="95"/>
      <c r="FM106" s="95"/>
      <c r="FN106" s="95"/>
      <c r="FO106" s="95"/>
      <c r="FP106" s="95"/>
      <c r="FQ106" s="95"/>
      <c r="FR106" s="95"/>
      <c r="FS106" s="95"/>
      <c r="FT106" s="95"/>
      <c r="FU106" s="95"/>
      <c r="FV106" s="95"/>
      <c r="FW106" s="95"/>
      <c r="FX106" s="95"/>
      <c r="FY106" s="95"/>
      <c r="FZ106" s="95"/>
      <c r="GA106" s="95"/>
      <c r="GB106" s="95"/>
      <c r="GC106" s="95"/>
      <c r="GD106" s="95"/>
      <c r="GE106" s="95"/>
      <c r="GF106" s="95"/>
      <c r="GG106" s="95"/>
      <c r="GH106" s="95"/>
      <c r="GI106" s="95"/>
      <c r="GJ106" s="95"/>
      <c r="GK106" s="95"/>
      <c r="GL106" s="95"/>
      <c r="GM106" s="95"/>
      <c r="GN106" s="95"/>
      <c r="GO106" s="95"/>
      <c r="GP106" s="95"/>
      <c r="GQ106" s="95"/>
      <c r="GR106" s="95"/>
      <c r="GS106" s="95"/>
      <c r="GT106" s="95"/>
      <c r="GU106" s="95"/>
      <c r="GV106" s="95"/>
      <c r="GW106" s="95"/>
      <c r="GX106" s="95"/>
      <c r="GY106" s="95"/>
      <c r="GZ106" s="95"/>
      <c r="HA106" s="95"/>
      <c r="HB106" s="95"/>
      <c r="HC106" s="95"/>
      <c r="HD106" s="95"/>
      <c r="HE106" s="95"/>
      <c r="HF106" s="95"/>
      <c r="HG106" s="95"/>
      <c r="HH106" s="95"/>
      <c r="HI106" s="95"/>
      <c r="HJ106" s="95"/>
      <c r="HK106" s="95"/>
      <c r="HL106" s="95"/>
      <c r="HM106" s="95"/>
      <c r="HN106" s="95"/>
      <c r="HO106" s="95"/>
      <c r="HP106" s="95"/>
      <c r="HQ106" s="95"/>
      <c r="HR106" s="95"/>
      <c r="HS106" s="95"/>
      <c r="HT106" s="95"/>
      <c r="HU106" s="95"/>
      <c r="HV106" s="95"/>
      <c r="HW106" s="95"/>
    </row>
    <row r="107" spans="93:231" x14ac:dyDescent="0.15">
      <c r="CO107" s="171" t="str">
        <f t="shared" si="1"/>
        <v>08590:ダンスホール</v>
      </c>
      <c r="CP107" s="171" t="s">
        <v>390</v>
      </c>
      <c r="CQ107" s="171" t="s">
        <v>391</v>
      </c>
      <c r="CR107" s="95"/>
      <c r="CS107" s="95"/>
      <c r="CT107" s="95"/>
      <c r="CU107" s="95"/>
      <c r="CV107" s="95"/>
      <c r="CW107" s="95"/>
      <c r="CX107" s="95"/>
      <c r="CY107" s="95"/>
      <c r="CZ107" s="95"/>
      <c r="DA107" s="95"/>
      <c r="DB107" s="95"/>
      <c r="DC107" s="95"/>
      <c r="DD107" s="95"/>
      <c r="DE107" s="95"/>
      <c r="DF107" s="95"/>
      <c r="DG107" s="95"/>
      <c r="DH107" s="95"/>
      <c r="DI107" s="95"/>
      <c r="DJ107" s="95"/>
      <c r="DK107" s="95"/>
      <c r="DL107" s="95"/>
      <c r="DM107" s="95"/>
      <c r="DN107" s="95"/>
      <c r="DO107" s="95"/>
      <c r="DP107" s="95"/>
      <c r="DQ107" s="95"/>
      <c r="DR107" s="95"/>
      <c r="DS107" s="95"/>
      <c r="DT107" s="95"/>
      <c r="DU107" s="95"/>
      <c r="DV107" s="95"/>
      <c r="DW107" s="95"/>
      <c r="DX107" s="95"/>
      <c r="DY107" s="95"/>
      <c r="DZ107" s="95"/>
      <c r="EA107" s="95"/>
      <c r="EB107" s="95"/>
      <c r="EC107" s="95"/>
      <c r="ED107" s="95"/>
      <c r="EE107" s="95"/>
      <c r="EF107" s="95"/>
      <c r="EG107" s="95"/>
      <c r="EH107" s="95"/>
      <c r="EI107" s="95"/>
      <c r="EJ107" s="95"/>
      <c r="EK107" s="95"/>
      <c r="EL107" s="95"/>
      <c r="EM107" s="95"/>
      <c r="EN107" s="95"/>
      <c r="EO107" s="95"/>
      <c r="EP107" s="95"/>
      <c r="EQ107" s="95"/>
      <c r="ER107" s="95"/>
      <c r="ES107" s="95"/>
      <c r="ET107" s="95"/>
      <c r="EU107" s="95"/>
      <c r="EV107" s="95"/>
      <c r="EW107" s="95"/>
      <c r="EX107" s="95"/>
      <c r="EY107" s="95"/>
      <c r="EZ107" s="95"/>
      <c r="FA107" s="95"/>
      <c r="FB107" s="95"/>
      <c r="FC107" s="95"/>
      <c r="FD107" s="95"/>
      <c r="FE107" s="95"/>
      <c r="FF107" s="95"/>
      <c r="FG107" s="95"/>
      <c r="FH107" s="95"/>
      <c r="FI107" s="95"/>
      <c r="FJ107" s="95"/>
      <c r="FK107" s="95"/>
      <c r="FL107" s="95"/>
      <c r="FM107" s="95"/>
      <c r="FN107" s="95"/>
      <c r="FO107" s="95"/>
      <c r="FP107" s="95"/>
      <c r="FQ107" s="95"/>
      <c r="FR107" s="95"/>
      <c r="FS107" s="95"/>
      <c r="FT107" s="95"/>
      <c r="FU107" s="95"/>
      <c r="FV107" s="95"/>
      <c r="FW107" s="95"/>
      <c r="FX107" s="95"/>
      <c r="FY107" s="95"/>
      <c r="FZ107" s="95"/>
      <c r="GA107" s="95"/>
      <c r="GB107" s="95"/>
      <c r="GC107" s="95"/>
      <c r="GD107" s="95"/>
      <c r="GE107" s="95"/>
      <c r="GF107" s="95"/>
      <c r="GG107" s="95"/>
      <c r="GH107" s="95"/>
      <c r="GI107" s="95"/>
      <c r="GJ107" s="95"/>
      <c r="GK107" s="95"/>
      <c r="GL107" s="95"/>
      <c r="GM107" s="95"/>
      <c r="GN107" s="95"/>
      <c r="GO107" s="95"/>
      <c r="GP107" s="95"/>
      <c r="GQ107" s="95"/>
      <c r="GR107" s="95"/>
      <c r="GS107" s="95"/>
      <c r="GT107" s="95"/>
      <c r="GU107" s="95"/>
      <c r="GV107" s="95"/>
      <c r="GW107" s="95"/>
      <c r="GX107" s="95"/>
      <c r="GY107" s="95"/>
      <c r="GZ107" s="95"/>
      <c r="HA107" s="95"/>
      <c r="HB107" s="95"/>
      <c r="HC107" s="95"/>
      <c r="HD107" s="95"/>
      <c r="HE107" s="95"/>
      <c r="HF107" s="95"/>
      <c r="HG107" s="95"/>
      <c r="HH107" s="95"/>
      <c r="HI107" s="95"/>
      <c r="HJ107" s="95"/>
      <c r="HK107" s="95"/>
      <c r="HL107" s="95"/>
      <c r="HM107" s="95"/>
      <c r="HN107" s="95"/>
      <c r="HO107" s="95"/>
      <c r="HP107" s="95"/>
      <c r="HQ107" s="95"/>
      <c r="HR107" s="95"/>
      <c r="HS107" s="95"/>
      <c r="HT107" s="95"/>
      <c r="HU107" s="95"/>
      <c r="HV107" s="95"/>
      <c r="HW107" s="95"/>
    </row>
    <row r="108" spans="93:231" x14ac:dyDescent="0.15">
      <c r="CO108" s="171" t="str">
        <f t="shared" si="1"/>
        <v>08600: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v>
      </c>
      <c r="CP108" s="171" t="s">
        <v>392</v>
      </c>
      <c r="CQ108" s="171" t="s">
        <v>547</v>
      </c>
      <c r="CR108" s="95"/>
      <c r="CS108" s="95"/>
      <c r="CT108" s="95"/>
      <c r="CU108" s="95"/>
      <c r="CV108" s="95"/>
      <c r="CW108" s="95"/>
      <c r="CX108" s="95"/>
      <c r="CY108" s="95"/>
      <c r="CZ108" s="95"/>
      <c r="DA108" s="95"/>
      <c r="DB108" s="95"/>
      <c r="DC108" s="95"/>
      <c r="DD108" s="95"/>
      <c r="DE108" s="95"/>
      <c r="DF108" s="95"/>
      <c r="DG108" s="95"/>
      <c r="DH108" s="95"/>
      <c r="DI108" s="95"/>
      <c r="DJ108" s="95"/>
      <c r="DK108" s="95"/>
      <c r="DL108" s="95"/>
      <c r="DM108" s="95"/>
      <c r="DN108" s="95"/>
      <c r="DO108" s="95"/>
      <c r="DP108" s="95"/>
      <c r="DQ108" s="95"/>
      <c r="DR108" s="95"/>
      <c r="DS108" s="95"/>
      <c r="DT108" s="95"/>
      <c r="DU108" s="95"/>
      <c r="DV108" s="95"/>
      <c r="DW108" s="95"/>
      <c r="DX108" s="95"/>
      <c r="DY108" s="95"/>
      <c r="DZ108" s="95"/>
      <c r="EA108" s="95"/>
      <c r="EB108" s="95"/>
      <c r="EC108" s="95"/>
      <c r="ED108" s="95"/>
      <c r="EE108" s="95"/>
      <c r="EF108" s="95"/>
      <c r="EG108" s="95"/>
      <c r="EH108" s="95"/>
      <c r="EI108" s="95"/>
      <c r="EJ108" s="95"/>
      <c r="EK108" s="95"/>
      <c r="EL108" s="95"/>
      <c r="EM108" s="95"/>
      <c r="EN108" s="95"/>
      <c r="EO108" s="95"/>
      <c r="EP108" s="95"/>
      <c r="EQ108" s="95"/>
      <c r="ER108" s="95"/>
      <c r="ES108" s="95"/>
      <c r="ET108" s="95"/>
      <c r="EU108" s="95"/>
      <c r="EV108" s="95"/>
      <c r="EW108" s="95"/>
      <c r="EX108" s="95"/>
      <c r="EY108" s="95"/>
      <c r="EZ108" s="95"/>
      <c r="FA108" s="95"/>
      <c r="FB108" s="95"/>
      <c r="FC108" s="95"/>
      <c r="FD108" s="95"/>
      <c r="FE108" s="95"/>
      <c r="FF108" s="95"/>
      <c r="FG108" s="95"/>
      <c r="FH108" s="95"/>
      <c r="FI108" s="95"/>
      <c r="FJ108" s="95"/>
      <c r="FK108" s="95"/>
      <c r="FL108" s="95"/>
      <c r="FM108" s="95"/>
      <c r="FN108" s="95"/>
      <c r="FO108" s="95"/>
      <c r="FP108" s="95"/>
      <c r="FQ108" s="95"/>
      <c r="FR108" s="95"/>
      <c r="FS108" s="95"/>
      <c r="FT108" s="95"/>
      <c r="FU108" s="95"/>
      <c r="FV108" s="95"/>
      <c r="FW108" s="95"/>
      <c r="FX108" s="95"/>
      <c r="FY108" s="95"/>
      <c r="FZ108" s="95"/>
      <c r="GA108" s="95"/>
      <c r="GB108" s="95"/>
      <c r="GC108" s="95"/>
      <c r="GD108" s="95"/>
      <c r="GE108" s="95"/>
      <c r="GF108" s="95"/>
      <c r="GG108" s="95"/>
      <c r="GH108" s="95"/>
      <c r="GI108" s="95"/>
      <c r="GJ108" s="95"/>
      <c r="GK108" s="95"/>
      <c r="GL108" s="95"/>
      <c r="GM108" s="95"/>
      <c r="GN108" s="95"/>
      <c r="GO108" s="95"/>
      <c r="GP108" s="95"/>
      <c r="GQ108" s="95"/>
      <c r="GR108" s="95"/>
      <c r="GS108" s="95"/>
      <c r="GT108" s="95"/>
      <c r="GU108" s="95"/>
      <c r="GV108" s="95"/>
      <c r="GW108" s="95"/>
      <c r="GX108" s="95"/>
      <c r="GY108" s="95"/>
      <c r="GZ108" s="95"/>
      <c r="HA108" s="95"/>
      <c r="HB108" s="95"/>
      <c r="HC108" s="95"/>
      <c r="HD108" s="95"/>
      <c r="HE108" s="95"/>
      <c r="HF108" s="95"/>
      <c r="HG108" s="95"/>
      <c r="HH108" s="95"/>
      <c r="HI108" s="95"/>
      <c r="HJ108" s="95"/>
      <c r="HK108" s="95"/>
      <c r="HL108" s="95"/>
      <c r="HM108" s="95"/>
      <c r="HN108" s="95"/>
      <c r="HO108" s="95"/>
      <c r="HP108" s="95"/>
      <c r="HQ108" s="95"/>
      <c r="HR108" s="95"/>
      <c r="HS108" s="95"/>
      <c r="HT108" s="95"/>
      <c r="HU108" s="95"/>
      <c r="HV108" s="95"/>
      <c r="HW108" s="95"/>
    </row>
    <row r="109" spans="93:231" x14ac:dyDescent="0.15">
      <c r="CO109" s="171" t="str">
        <f t="shared" si="1"/>
        <v>08610:卸売市場</v>
      </c>
      <c r="CP109" s="171" t="s">
        <v>393</v>
      </c>
      <c r="CQ109" s="171" t="s">
        <v>394</v>
      </c>
      <c r="CR109" s="95"/>
      <c r="CS109" s="95"/>
      <c r="CT109" s="95"/>
      <c r="CU109" s="95"/>
      <c r="CV109" s="95"/>
      <c r="CW109" s="95"/>
      <c r="CX109" s="95"/>
      <c r="CY109" s="95"/>
      <c r="CZ109" s="95"/>
      <c r="DA109" s="95"/>
      <c r="DB109" s="95"/>
      <c r="DC109" s="95"/>
      <c r="DD109" s="95"/>
      <c r="DE109" s="95"/>
      <c r="DF109" s="95"/>
      <c r="DG109" s="95"/>
      <c r="DH109" s="95"/>
      <c r="DI109" s="95"/>
      <c r="DJ109" s="95"/>
      <c r="DK109" s="95"/>
      <c r="DL109" s="95"/>
      <c r="DM109" s="95"/>
      <c r="DN109" s="95"/>
      <c r="DO109" s="95"/>
      <c r="DP109" s="95"/>
      <c r="DQ109" s="95"/>
      <c r="DR109" s="95"/>
      <c r="DS109" s="95"/>
      <c r="DT109" s="95"/>
      <c r="DU109" s="95"/>
      <c r="DV109" s="95"/>
      <c r="DW109" s="95"/>
      <c r="DX109" s="95"/>
      <c r="DY109" s="95"/>
      <c r="DZ109" s="95"/>
      <c r="EA109" s="95"/>
      <c r="EB109" s="95"/>
      <c r="EC109" s="95"/>
      <c r="ED109" s="95"/>
      <c r="EE109" s="95"/>
      <c r="EF109" s="95"/>
      <c r="EG109" s="95"/>
      <c r="EH109" s="95"/>
      <c r="EI109" s="95"/>
      <c r="EJ109" s="95"/>
      <c r="EK109" s="95"/>
      <c r="EL109" s="95"/>
      <c r="EM109" s="95"/>
      <c r="EN109" s="95"/>
      <c r="EO109" s="95"/>
      <c r="EP109" s="95"/>
      <c r="EQ109" s="95"/>
      <c r="ER109" s="95"/>
      <c r="ES109" s="95"/>
      <c r="ET109" s="95"/>
      <c r="EU109" s="95"/>
      <c r="EV109" s="95"/>
      <c r="EW109" s="95"/>
      <c r="EX109" s="95"/>
      <c r="EY109" s="95"/>
      <c r="EZ109" s="95"/>
      <c r="FA109" s="95"/>
      <c r="FB109" s="95"/>
      <c r="FC109" s="95"/>
      <c r="FD109" s="95"/>
      <c r="FE109" s="95"/>
      <c r="FF109" s="95"/>
      <c r="FG109" s="95"/>
      <c r="FH109" s="95"/>
      <c r="FI109" s="95"/>
      <c r="FJ109" s="95"/>
      <c r="FK109" s="95"/>
      <c r="FL109" s="95"/>
      <c r="FM109" s="95"/>
      <c r="FN109" s="95"/>
      <c r="FO109" s="95"/>
      <c r="FP109" s="95"/>
      <c r="FQ109" s="95"/>
      <c r="FR109" s="95"/>
      <c r="FS109" s="95"/>
      <c r="FT109" s="95"/>
      <c r="FU109" s="95"/>
      <c r="FV109" s="95"/>
      <c r="FW109" s="95"/>
      <c r="FX109" s="95"/>
      <c r="FY109" s="95"/>
      <c r="FZ109" s="95"/>
      <c r="GA109" s="95"/>
      <c r="GB109" s="95"/>
      <c r="GC109" s="95"/>
      <c r="GD109" s="95"/>
      <c r="GE109" s="95"/>
      <c r="GF109" s="95"/>
      <c r="GG109" s="95"/>
      <c r="GH109" s="95"/>
      <c r="GI109" s="95"/>
      <c r="GJ109" s="95"/>
      <c r="GK109" s="95"/>
      <c r="GL109" s="95"/>
      <c r="GM109" s="95"/>
      <c r="GN109" s="95"/>
      <c r="GO109" s="95"/>
      <c r="GP109" s="95"/>
      <c r="GQ109" s="95"/>
      <c r="GR109" s="95"/>
      <c r="GS109" s="95"/>
      <c r="GT109" s="95"/>
      <c r="GU109" s="95"/>
      <c r="GV109" s="95"/>
      <c r="GW109" s="95"/>
      <c r="GX109" s="95"/>
      <c r="GY109" s="95"/>
      <c r="GZ109" s="95"/>
      <c r="HA109" s="95"/>
      <c r="HB109" s="95"/>
      <c r="HC109" s="95"/>
      <c r="HD109" s="95"/>
      <c r="HE109" s="95"/>
      <c r="HF109" s="95"/>
      <c r="HG109" s="95"/>
      <c r="HH109" s="95"/>
      <c r="HI109" s="95"/>
      <c r="HJ109" s="95"/>
      <c r="HK109" s="95"/>
      <c r="HL109" s="95"/>
      <c r="HM109" s="95"/>
      <c r="HN109" s="95"/>
      <c r="HO109" s="95"/>
      <c r="HP109" s="95"/>
      <c r="HQ109" s="95"/>
      <c r="HR109" s="95"/>
      <c r="HS109" s="95"/>
      <c r="HT109" s="95"/>
      <c r="HU109" s="95"/>
      <c r="HV109" s="95"/>
      <c r="HW109" s="95"/>
    </row>
    <row r="110" spans="93:231" x14ac:dyDescent="0.15">
      <c r="CO110" s="171" t="str">
        <f>CP110&amp;":"&amp;CQ110</f>
        <v>08620:火葬場又はと畜場、汚物処理場、ごみ焼却場その他の処理施設</v>
      </c>
      <c r="CP110" s="171" t="s">
        <v>395</v>
      </c>
      <c r="CQ110" s="171" t="s">
        <v>396</v>
      </c>
      <c r="CR110" s="95"/>
      <c r="CS110" s="95"/>
      <c r="CT110" s="95"/>
      <c r="CU110" s="95"/>
      <c r="CV110" s="95"/>
      <c r="CW110" s="95"/>
      <c r="CX110" s="95"/>
      <c r="CY110" s="95"/>
      <c r="CZ110" s="95"/>
      <c r="DA110" s="95"/>
      <c r="DB110" s="95"/>
      <c r="DC110" s="95"/>
      <c r="DD110" s="95"/>
      <c r="DE110" s="95"/>
      <c r="DF110" s="95"/>
      <c r="DG110" s="95"/>
      <c r="DH110" s="95"/>
      <c r="DI110" s="95"/>
      <c r="DJ110" s="95"/>
      <c r="DK110" s="95"/>
      <c r="DL110" s="95"/>
      <c r="DM110" s="95"/>
      <c r="DN110" s="95"/>
      <c r="DO110" s="95"/>
      <c r="DP110" s="95"/>
      <c r="DQ110" s="95"/>
      <c r="DR110" s="95"/>
      <c r="DS110" s="95"/>
      <c r="DT110" s="95"/>
      <c r="DU110" s="95"/>
      <c r="DV110" s="95"/>
      <c r="DW110" s="95"/>
      <c r="DX110" s="95"/>
      <c r="DY110" s="95"/>
      <c r="DZ110" s="95"/>
      <c r="EA110" s="95"/>
      <c r="EB110" s="95"/>
      <c r="EC110" s="95"/>
      <c r="ED110" s="95"/>
      <c r="EE110" s="95"/>
      <c r="EF110" s="95"/>
      <c r="EG110" s="95"/>
      <c r="EH110" s="95"/>
      <c r="EI110" s="95"/>
      <c r="EJ110" s="95"/>
      <c r="EK110" s="95"/>
      <c r="EL110" s="95"/>
      <c r="EM110" s="95"/>
      <c r="EN110" s="95"/>
      <c r="EO110" s="95"/>
      <c r="EP110" s="95"/>
      <c r="EQ110" s="95"/>
      <c r="ER110" s="95"/>
      <c r="ES110" s="95"/>
      <c r="ET110" s="95"/>
      <c r="EU110" s="95"/>
      <c r="EV110" s="95"/>
      <c r="EW110" s="95"/>
      <c r="EX110" s="95"/>
      <c r="EY110" s="95"/>
      <c r="EZ110" s="95"/>
      <c r="FA110" s="95"/>
      <c r="FB110" s="95"/>
      <c r="FC110" s="95"/>
      <c r="FD110" s="95"/>
      <c r="FE110" s="95"/>
      <c r="FF110" s="95"/>
      <c r="FG110" s="95"/>
      <c r="FH110" s="95"/>
      <c r="FI110" s="95"/>
      <c r="FJ110" s="95"/>
      <c r="FK110" s="95"/>
      <c r="FL110" s="95"/>
      <c r="FM110" s="95"/>
      <c r="FN110" s="95"/>
      <c r="FO110" s="95"/>
      <c r="FP110" s="95"/>
      <c r="FQ110" s="95"/>
      <c r="FR110" s="95"/>
      <c r="FS110" s="95"/>
      <c r="FT110" s="95"/>
      <c r="FU110" s="95"/>
      <c r="FV110" s="95"/>
      <c r="FW110" s="95"/>
      <c r="FX110" s="95"/>
      <c r="FY110" s="95"/>
      <c r="FZ110" s="95"/>
      <c r="GA110" s="95"/>
      <c r="GB110" s="95"/>
      <c r="GC110" s="95"/>
      <c r="GD110" s="95"/>
      <c r="GE110" s="95"/>
      <c r="GF110" s="95"/>
      <c r="GG110" s="95"/>
      <c r="GH110" s="95"/>
      <c r="GI110" s="95"/>
      <c r="GJ110" s="95"/>
      <c r="GK110" s="95"/>
      <c r="GL110" s="95"/>
      <c r="GM110" s="95"/>
      <c r="GN110" s="95"/>
      <c r="GO110" s="95"/>
      <c r="GP110" s="95"/>
      <c r="GQ110" s="95"/>
      <c r="GR110" s="95"/>
      <c r="GS110" s="95"/>
      <c r="GT110" s="95"/>
      <c r="GU110" s="95"/>
      <c r="GV110" s="95"/>
      <c r="GW110" s="95"/>
      <c r="GX110" s="95"/>
      <c r="GY110" s="95"/>
      <c r="GZ110" s="95"/>
      <c r="HA110" s="95"/>
      <c r="HB110" s="95"/>
      <c r="HC110" s="95"/>
      <c r="HD110" s="95"/>
      <c r="HE110" s="95"/>
      <c r="HF110" s="95"/>
      <c r="HG110" s="95"/>
      <c r="HH110" s="95"/>
      <c r="HI110" s="95"/>
      <c r="HJ110" s="95"/>
      <c r="HK110" s="95"/>
      <c r="HL110" s="95"/>
      <c r="HM110" s="95"/>
      <c r="HN110" s="95"/>
      <c r="HO110" s="95"/>
      <c r="HP110" s="95"/>
      <c r="HQ110" s="95"/>
      <c r="HR110" s="95"/>
      <c r="HS110" s="95"/>
      <c r="HT110" s="95"/>
      <c r="HU110" s="95"/>
      <c r="HV110" s="95"/>
      <c r="HW110" s="95"/>
    </row>
    <row r="111" spans="93:231" x14ac:dyDescent="0.15">
      <c r="CO111" s="171" t="str">
        <f>CP111&amp;":"&amp;CQ111</f>
        <v>08990:その他</v>
      </c>
      <c r="CP111" s="171" t="s">
        <v>397</v>
      </c>
      <c r="CQ111" s="171" t="s">
        <v>398</v>
      </c>
      <c r="CR111" s="95"/>
      <c r="CS111" s="95"/>
      <c r="CT111" s="95"/>
      <c r="CU111" s="95"/>
      <c r="CV111" s="95"/>
      <c r="CW111" s="95"/>
      <c r="CX111" s="95"/>
      <c r="CY111" s="95"/>
      <c r="CZ111" s="95"/>
      <c r="DA111" s="95"/>
      <c r="DB111" s="95"/>
      <c r="DC111" s="95"/>
      <c r="DD111" s="95"/>
      <c r="DE111" s="95"/>
      <c r="DF111" s="95"/>
      <c r="DG111" s="95"/>
      <c r="DH111" s="95"/>
      <c r="DI111" s="95"/>
      <c r="DJ111" s="95"/>
      <c r="DK111" s="95"/>
      <c r="DL111" s="95"/>
      <c r="DM111" s="95"/>
      <c r="DN111" s="95"/>
      <c r="DO111" s="95"/>
      <c r="DP111" s="95"/>
      <c r="DQ111" s="95"/>
      <c r="DR111" s="95"/>
      <c r="DS111" s="95"/>
      <c r="DT111" s="95"/>
      <c r="DU111" s="95"/>
      <c r="DV111" s="95"/>
      <c r="DW111" s="95"/>
      <c r="DX111" s="95"/>
      <c r="DY111" s="95"/>
      <c r="DZ111" s="95"/>
      <c r="EA111" s="95"/>
      <c r="EB111" s="95"/>
      <c r="EC111" s="95"/>
      <c r="ED111" s="95"/>
      <c r="EE111" s="95"/>
      <c r="EF111" s="95"/>
      <c r="EG111" s="95"/>
      <c r="EH111" s="95"/>
      <c r="EI111" s="95"/>
      <c r="EJ111" s="95"/>
      <c r="EK111" s="95"/>
      <c r="EL111" s="95"/>
      <c r="EM111" s="95"/>
      <c r="EN111" s="95"/>
      <c r="EO111" s="95"/>
      <c r="EP111" s="95"/>
      <c r="EQ111" s="95"/>
      <c r="ER111" s="95"/>
      <c r="ES111" s="95"/>
      <c r="ET111" s="95"/>
      <c r="EU111" s="95"/>
      <c r="EV111" s="95"/>
      <c r="EW111" s="95"/>
      <c r="EX111" s="95"/>
      <c r="EY111" s="95"/>
      <c r="EZ111" s="95"/>
      <c r="FA111" s="95"/>
      <c r="FB111" s="95"/>
      <c r="FC111" s="95"/>
      <c r="FD111" s="95"/>
      <c r="FE111" s="95"/>
      <c r="FF111" s="95"/>
      <c r="FG111" s="95"/>
      <c r="FH111" s="95"/>
      <c r="FI111" s="95"/>
      <c r="FJ111" s="95"/>
      <c r="FK111" s="95"/>
      <c r="FL111" s="95"/>
      <c r="FM111" s="95"/>
      <c r="FN111" s="95"/>
      <c r="FO111" s="95"/>
      <c r="FP111" s="95"/>
      <c r="FQ111" s="95"/>
      <c r="FR111" s="95"/>
      <c r="FS111" s="95"/>
      <c r="FT111" s="95"/>
      <c r="FU111" s="95"/>
      <c r="FV111" s="95"/>
      <c r="FW111" s="95"/>
      <c r="FX111" s="95"/>
      <c r="FY111" s="95"/>
      <c r="FZ111" s="95"/>
      <c r="GA111" s="95"/>
      <c r="GB111" s="95"/>
      <c r="GC111" s="95"/>
      <c r="GD111" s="95"/>
      <c r="GE111" s="95"/>
      <c r="GF111" s="95"/>
      <c r="GG111" s="95"/>
      <c r="GH111" s="95"/>
      <c r="GI111" s="95"/>
      <c r="GJ111" s="95"/>
      <c r="GK111" s="95"/>
      <c r="GL111" s="95"/>
      <c r="GM111" s="95"/>
      <c r="GN111" s="95"/>
      <c r="GO111" s="95"/>
      <c r="GP111" s="95"/>
      <c r="GQ111" s="95"/>
      <c r="GR111" s="95"/>
      <c r="GS111" s="95"/>
      <c r="GT111" s="95"/>
      <c r="GU111" s="95"/>
      <c r="GV111" s="95"/>
      <c r="GW111" s="95"/>
      <c r="GX111" s="95"/>
      <c r="GY111" s="95"/>
      <c r="GZ111" s="95"/>
      <c r="HA111" s="95"/>
      <c r="HB111" s="95"/>
      <c r="HC111" s="95"/>
      <c r="HD111" s="95"/>
      <c r="HE111" s="95"/>
      <c r="HF111" s="95"/>
      <c r="HG111" s="95"/>
      <c r="HH111" s="95"/>
      <c r="HI111" s="95"/>
      <c r="HJ111" s="95"/>
      <c r="HK111" s="95"/>
      <c r="HL111" s="95"/>
      <c r="HM111" s="95"/>
      <c r="HN111" s="95"/>
      <c r="HO111" s="95"/>
      <c r="HP111" s="95"/>
      <c r="HQ111" s="95"/>
      <c r="HR111" s="95"/>
      <c r="HS111" s="95"/>
      <c r="HT111" s="95"/>
      <c r="HU111" s="95"/>
      <c r="HV111" s="95"/>
      <c r="HW111" s="95"/>
    </row>
    <row r="112" spans="93:231" x14ac:dyDescent="0.15">
      <c r="CR112" s="95"/>
      <c r="CS112" s="95"/>
      <c r="CT112" s="95"/>
      <c r="CU112" s="95"/>
      <c r="CV112" s="95"/>
      <c r="CW112" s="95"/>
      <c r="CX112" s="95"/>
      <c r="CY112" s="95"/>
      <c r="CZ112" s="95"/>
      <c r="DA112" s="95"/>
      <c r="DB112" s="95"/>
      <c r="DC112" s="95"/>
      <c r="DD112" s="95"/>
      <c r="DE112" s="95"/>
      <c r="DF112" s="95"/>
      <c r="DG112" s="95"/>
      <c r="DH112" s="95"/>
      <c r="DI112" s="95"/>
      <c r="DJ112" s="95"/>
      <c r="DK112" s="95"/>
      <c r="DL112" s="95"/>
      <c r="DM112" s="95"/>
      <c r="DN112" s="95"/>
      <c r="DO112" s="95"/>
      <c r="DP112" s="95"/>
      <c r="DQ112" s="95"/>
      <c r="DR112" s="95"/>
      <c r="DS112" s="95"/>
      <c r="DT112" s="95"/>
      <c r="DU112" s="95"/>
      <c r="DV112" s="95"/>
      <c r="DW112" s="95"/>
      <c r="DX112" s="95"/>
      <c r="DY112" s="95"/>
      <c r="DZ112" s="95"/>
      <c r="EA112" s="95"/>
      <c r="EB112" s="95"/>
      <c r="EC112" s="95"/>
      <c r="ED112" s="95"/>
      <c r="EE112" s="95"/>
      <c r="EF112" s="95"/>
      <c r="EG112" s="95"/>
      <c r="EH112" s="95"/>
      <c r="EI112" s="95"/>
      <c r="EJ112" s="95"/>
      <c r="EK112" s="95"/>
      <c r="EL112" s="95"/>
      <c r="EM112" s="95"/>
      <c r="EN112" s="95"/>
      <c r="EO112" s="95"/>
      <c r="EP112" s="95"/>
      <c r="EQ112" s="95"/>
      <c r="ER112" s="95"/>
      <c r="ES112" s="95"/>
      <c r="ET112" s="95"/>
      <c r="EU112" s="95"/>
      <c r="EV112" s="95"/>
      <c r="EW112" s="95"/>
      <c r="EX112" s="95"/>
      <c r="EY112" s="95"/>
      <c r="EZ112" s="95"/>
      <c r="FA112" s="95"/>
      <c r="FB112" s="95"/>
      <c r="FC112" s="95"/>
      <c r="FD112" s="95"/>
      <c r="FE112" s="95"/>
      <c r="FF112" s="95"/>
      <c r="FG112" s="95"/>
      <c r="FH112" s="95"/>
      <c r="FI112" s="95"/>
      <c r="FJ112" s="95"/>
      <c r="FK112" s="95"/>
      <c r="FL112" s="95"/>
      <c r="FM112" s="95"/>
      <c r="FN112" s="95"/>
      <c r="FO112" s="95"/>
      <c r="FP112" s="95"/>
      <c r="FQ112" s="95"/>
      <c r="FR112" s="95"/>
      <c r="FS112" s="95"/>
      <c r="FT112" s="95"/>
      <c r="FU112" s="95"/>
      <c r="FV112" s="95"/>
      <c r="FW112" s="95"/>
      <c r="FX112" s="95"/>
      <c r="FY112" s="95"/>
      <c r="FZ112" s="95"/>
      <c r="GA112" s="95"/>
      <c r="GB112" s="95"/>
      <c r="GC112" s="95"/>
      <c r="GD112" s="95"/>
      <c r="GE112" s="95"/>
      <c r="GF112" s="95"/>
      <c r="GG112" s="95"/>
      <c r="GH112" s="95"/>
      <c r="GI112" s="95"/>
      <c r="GJ112" s="95"/>
      <c r="GK112" s="95"/>
      <c r="GL112" s="95"/>
      <c r="GM112" s="95"/>
      <c r="GN112" s="95"/>
      <c r="GO112" s="95"/>
      <c r="GP112" s="95"/>
      <c r="GQ112" s="95"/>
      <c r="GR112" s="95"/>
      <c r="GS112" s="95"/>
      <c r="GT112" s="95"/>
      <c r="GU112" s="95"/>
      <c r="GV112" s="95"/>
      <c r="GW112" s="95"/>
      <c r="GX112" s="95"/>
      <c r="GY112" s="95"/>
      <c r="GZ112" s="95"/>
      <c r="HA112" s="95"/>
      <c r="HB112" s="95"/>
      <c r="HC112" s="95"/>
      <c r="HD112" s="95"/>
      <c r="HE112" s="95"/>
      <c r="HF112" s="95"/>
      <c r="HG112" s="95"/>
      <c r="HH112" s="95"/>
      <c r="HI112" s="95"/>
      <c r="HJ112" s="95"/>
      <c r="HK112" s="95"/>
      <c r="HL112" s="95"/>
      <c r="HM112" s="95"/>
      <c r="HN112" s="95"/>
      <c r="HO112" s="95"/>
      <c r="HP112" s="95"/>
      <c r="HQ112" s="95"/>
      <c r="HR112" s="95"/>
      <c r="HS112" s="95"/>
      <c r="HT112" s="95"/>
      <c r="HU112" s="95"/>
      <c r="HV112" s="95"/>
      <c r="HW112" s="95"/>
    </row>
    <row r="113" spans="96:231" x14ac:dyDescent="0.15">
      <c r="CR113" s="95"/>
      <c r="CS113" s="95"/>
      <c r="CT113" s="95"/>
      <c r="CU113" s="95"/>
      <c r="CV113" s="95"/>
      <c r="CW113" s="95"/>
      <c r="CX113" s="95"/>
      <c r="CY113" s="95"/>
      <c r="CZ113" s="95"/>
      <c r="DA113" s="95"/>
      <c r="DB113" s="95"/>
      <c r="DC113" s="95"/>
      <c r="DD113" s="95"/>
      <c r="DE113" s="95"/>
      <c r="DF113" s="95"/>
      <c r="DG113" s="95"/>
      <c r="DH113" s="95"/>
      <c r="DI113" s="95"/>
      <c r="DJ113" s="95"/>
      <c r="DK113" s="95"/>
      <c r="DL113" s="95"/>
      <c r="DM113" s="95"/>
      <c r="DN113" s="95"/>
      <c r="DO113" s="95"/>
      <c r="DP113" s="95"/>
      <c r="DQ113" s="95"/>
      <c r="DR113" s="95"/>
      <c r="DS113" s="95"/>
      <c r="DT113" s="95"/>
      <c r="DU113" s="95"/>
      <c r="DV113" s="95"/>
      <c r="DW113" s="95"/>
      <c r="DX113" s="95"/>
      <c r="DY113" s="95"/>
      <c r="DZ113" s="95"/>
      <c r="EA113" s="95"/>
      <c r="EB113" s="95"/>
      <c r="EC113" s="95"/>
      <c r="ED113" s="95"/>
      <c r="EE113" s="95"/>
      <c r="EF113" s="95"/>
      <c r="EG113" s="95"/>
      <c r="EH113" s="95"/>
      <c r="EI113" s="95"/>
      <c r="EJ113" s="95"/>
      <c r="EK113" s="95"/>
      <c r="EL113" s="95"/>
      <c r="EM113" s="95"/>
      <c r="EN113" s="95"/>
      <c r="EO113" s="95"/>
      <c r="EP113" s="95"/>
      <c r="EQ113" s="95"/>
      <c r="ER113" s="95"/>
      <c r="ES113" s="95"/>
      <c r="ET113" s="95"/>
      <c r="EU113" s="95"/>
      <c r="EV113" s="95"/>
      <c r="EW113" s="95"/>
      <c r="EX113" s="95"/>
      <c r="EY113" s="95"/>
      <c r="EZ113" s="95"/>
      <c r="FA113" s="95"/>
      <c r="FB113" s="95"/>
      <c r="FC113" s="95"/>
      <c r="FD113" s="95"/>
      <c r="FE113" s="95"/>
      <c r="FF113" s="95"/>
      <c r="FG113" s="95"/>
      <c r="FH113" s="95"/>
      <c r="FI113" s="95"/>
      <c r="FJ113" s="95"/>
      <c r="FK113" s="95"/>
      <c r="FL113" s="95"/>
      <c r="FM113" s="95"/>
      <c r="FN113" s="95"/>
      <c r="FO113" s="95"/>
      <c r="FP113" s="95"/>
      <c r="FQ113" s="95"/>
      <c r="FR113" s="95"/>
      <c r="FS113" s="95"/>
      <c r="FT113" s="95"/>
      <c r="FU113" s="95"/>
      <c r="FV113" s="95"/>
      <c r="FW113" s="95"/>
      <c r="FX113" s="95"/>
      <c r="FY113" s="95"/>
      <c r="FZ113" s="95"/>
      <c r="GA113" s="95"/>
      <c r="GB113" s="95"/>
      <c r="GC113" s="95"/>
      <c r="GD113" s="95"/>
      <c r="GE113" s="95"/>
      <c r="GF113" s="95"/>
      <c r="GG113" s="95"/>
      <c r="GH113" s="95"/>
      <c r="GI113" s="95"/>
      <c r="GJ113" s="95"/>
      <c r="GK113" s="95"/>
      <c r="GL113" s="95"/>
      <c r="GM113" s="95"/>
      <c r="GN113" s="95"/>
      <c r="GO113" s="95"/>
      <c r="GP113" s="95"/>
      <c r="GQ113" s="95"/>
      <c r="GR113" s="95"/>
      <c r="GS113" s="95"/>
      <c r="GT113" s="95"/>
      <c r="GU113" s="95"/>
      <c r="GV113" s="95"/>
      <c r="GW113" s="95"/>
      <c r="GX113" s="95"/>
      <c r="GY113" s="95"/>
      <c r="GZ113" s="95"/>
      <c r="HA113" s="95"/>
      <c r="HB113" s="95"/>
      <c r="HC113" s="95"/>
      <c r="HD113" s="95"/>
      <c r="HE113" s="95"/>
      <c r="HF113" s="95"/>
      <c r="HG113" s="95"/>
      <c r="HH113" s="95"/>
      <c r="HI113" s="95"/>
      <c r="HJ113" s="95"/>
      <c r="HK113" s="95"/>
      <c r="HL113" s="95"/>
      <c r="HM113" s="95"/>
      <c r="HN113" s="95"/>
      <c r="HO113" s="95"/>
      <c r="HP113" s="95"/>
      <c r="HQ113" s="95"/>
      <c r="HR113" s="95"/>
      <c r="HS113" s="95"/>
      <c r="HT113" s="95"/>
      <c r="HU113" s="95"/>
      <c r="HV113" s="95"/>
      <c r="HW113" s="95"/>
    </row>
    <row r="114" spans="96:231" x14ac:dyDescent="0.15">
      <c r="CR114" s="95"/>
      <c r="CS114" s="95"/>
      <c r="CT114" s="95"/>
      <c r="CU114" s="95"/>
      <c r="CV114" s="95"/>
      <c r="CW114" s="95"/>
      <c r="CX114" s="95"/>
      <c r="CY114" s="95"/>
      <c r="CZ114" s="95"/>
      <c r="DA114" s="95"/>
      <c r="DB114" s="95"/>
      <c r="DC114" s="95"/>
      <c r="DD114" s="95"/>
      <c r="DE114" s="95"/>
      <c r="DF114" s="95"/>
      <c r="DG114" s="95"/>
      <c r="DH114" s="95"/>
      <c r="DI114" s="95"/>
      <c r="DJ114" s="95"/>
      <c r="DK114" s="95"/>
      <c r="DL114" s="95"/>
      <c r="DM114" s="95"/>
      <c r="DN114" s="95"/>
      <c r="DO114" s="95"/>
      <c r="DP114" s="95"/>
      <c r="DQ114" s="95"/>
      <c r="DR114" s="95"/>
      <c r="DS114" s="95"/>
      <c r="DT114" s="95"/>
      <c r="DU114" s="95"/>
      <c r="DV114" s="95"/>
      <c r="DW114" s="95"/>
      <c r="DX114" s="95"/>
      <c r="DY114" s="95"/>
      <c r="DZ114" s="95"/>
      <c r="EA114" s="95"/>
      <c r="EB114" s="95"/>
      <c r="EC114" s="95"/>
      <c r="ED114" s="95"/>
      <c r="EE114" s="95"/>
      <c r="EF114" s="95"/>
      <c r="EG114" s="95"/>
      <c r="EH114" s="95"/>
      <c r="EI114" s="95"/>
      <c r="EJ114" s="95"/>
      <c r="EK114" s="95"/>
      <c r="EL114" s="95"/>
      <c r="EM114" s="95"/>
      <c r="EN114" s="95"/>
      <c r="EO114" s="95"/>
      <c r="EP114" s="95"/>
      <c r="EQ114" s="95"/>
      <c r="ER114" s="95"/>
      <c r="ES114" s="95"/>
      <c r="ET114" s="95"/>
      <c r="EU114" s="95"/>
      <c r="EV114" s="95"/>
      <c r="EW114" s="95"/>
      <c r="EX114" s="95"/>
      <c r="EY114" s="95"/>
      <c r="EZ114" s="95"/>
      <c r="FA114" s="95"/>
      <c r="FB114" s="95"/>
      <c r="FC114" s="95"/>
      <c r="FD114" s="95"/>
      <c r="FE114" s="95"/>
      <c r="FF114" s="95"/>
      <c r="FG114" s="95"/>
      <c r="FH114" s="95"/>
      <c r="FI114" s="95"/>
      <c r="FJ114" s="95"/>
      <c r="FK114" s="95"/>
      <c r="FL114" s="95"/>
      <c r="FM114" s="95"/>
      <c r="FN114" s="95"/>
      <c r="FO114" s="95"/>
      <c r="FP114" s="95"/>
      <c r="FQ114" s="95"/>
      <c r="FR114" s="95"/>
      <c r="FS114" s="95"/>
      <c r="FT114" s="95"/>
      <c r="FU114" s="95"/>
      <c r="FV114" s="95"/>
      <c r="FW114" s="95"/>
      <c r="FX114" s="95"/>
      <c r="FY114" s="95"/>
      <c r="FZ114" s="95"/>
      <c r="GA114" s="95"/>
      <c r="GB114" s="95"/>
      <c r="GC114" s="95"/>
      <c r="GD114" s="95"/>
      <c r="GE114" s="95"/>
      <c r="GF114" s="95"/>
      <c r="GG114" s="95"/>
      <c r="GH114" s="95"/>
      <c r="GI114" s="95"/>
      <c r="GJ114" s="95"/>
      <c r="GK114" s="95"/>
      <c r="GL114" s="95"/>
      <c r="GM114" s="95"/>
      <c r="GN114" s="95"/>
      <c r="GO114" s="95"/>
      <c r="GP114" s="95"/>
      <c r="GQ114" s="95"/>
      <c r="GR114" s="95"/>
      <c r="GS114" s="95"/>
      <c r="GT114" s="95"/>
      <c r="GU114" s="95"/>
      <c r="GV114" s="95"/>
      <c r="GW114" s="95"/>
      <c r="GX114" s="95"/>
      <c r="GY114" s="95"/>
      <c r="GZ114" s="95"/>
      <c r="HA114" s="95"/>
      <c r="HB114" s="95"/>
      <c r="HC114" s="95"/>
      <c r="HD114" s="95"/>
      <c r="HE114" s="95"/>
      <c r="HF114" s="95"/>
      <c r="HG114" s="95"/>
      <c r="HH114" s="95"/>
      <c r="HI114" s="95"/>
      <c r="HJ114" s="95"/>
      <c r="HK114" s="95"/>
      <c r="HL114" s="95"/>
      <c r="HM114" s="95"/>
      <c r="HN114" s="95"/>
      <c r="HO114" s="95"/>
      <c r="HP114" s="95"/>
      <c r="HQ114" s="95"/>
      <c r="HR114" s="95"/>
      <c r="HS114" s="95"/>
      <c r="HT114" s="95"/>
      <c r="HU114" s="95"/>
      <c r="HV114" s="95"/>
      <c r="HW114" s="95"/>
    </row>
    <row r="115" spans="96:231" x14ac:dyDescent="0.15">
      <c r="CY115" s="95"/>
      <c r="CZ115" s="95"/>
      <c r="DA115" s="95"/>
      <c r="DB115" s="95"/>
      <c r="DC115" s="95"/>
      <c r="DD115" s="95"/>
      <c r="DE115" s="95"/>
      <c r="DF115" s="95"/>
      <c r="DG115" s="95"/>
      <c r="DH115" s="95"/>
      <c r="DI115" s="95"/>
      <c r="DJ115" s="95"/>
      <c r="DK115" s="95"/>
      <c r="DL115" s="95"/>
      <c r="DM115" s="95"/>
      <c r="DN115" s="95"/>
      <c r="DO115" s="95"/>
      <c r="DP115" s="95"/>
      <c r="DQ115" s="95"/>
      <c r="DR115" s="95"/>
      <c r="DS115" s="95"/>
      <c r="DT115" s="95"/>
      <c r="DU115" s="95"/>
      <c r="DV115" s="95"/>
      <c r="DW115" s="95"/>
      <c r="DX115" s="95"/>
      <c r="DY115" s="95"/>
      <c r="DZ115" s="95"/>
      <c r="EA115" s="95"/>
      <c r="EB115" s="95"/>
      <c r="EC115" s="95"/>
      <c r="ED115" s="95"/>
      <c r="EE115" s="95"/>
      <c r="EF115" s="95"/>
      <c r="EG115" s="95"/>
      <c r="EH115" s="95"/>
      <c r="EI115" s="95"/>
      <c r="EJ115" s="95"/>
      <c r="EK115" s="95"/>
      <c r="EL115" s="95"/>
      <c r="EM115" s="95"/>
      <c r="EN115" s="95"/>
      <c r="EO115" s="95"/>
      <c r="EP115" s="95"/>
      <c r="EQ115" s="95"/>
      <c r="ER115" s="95"/>
      <c r="ES115" s="95"/>
      <c r="ET115" s="95"/>
      <c r="EU115" s="95"/>
      <c r="EV115" s="95"/>
      <c r="EW115" s="95"/>
      <c r="EX115" s="95"/>
      <c r="EY115" s="95"/>
      <c r="EZ115" s="95"/>
      <c r="FA115" s="95"/>
      <c r="FB115" s="95"/>
      <c r="FC115" s="95"/>
      <c r="FD115" s="95"/>
      <c r="FE115" s="95"/>
      <c r="FF115" s="95"/>
      <c r="FG115" s="95"/>
      <c r="FH115" s="95"/>
      <c r="FI115" s="95"/>
      <c r="FJ115" s="95"/>
      <c r="FK115" s="95"/>
      <c r="FL115" s="95"/>
      <c r="FM115" s="95"/>
      <c r="FN115" s="95"/>
      <c r="FO115" s="95"/>
      <c r="FP115" s="95"/>
      <c r="FQ115" s="95"/>
      <c r="FR115" s="95"/>
      <c r="FS115" s="95"/>
      <c r="FT115" s="95"/>
      <c r="FU115" s="95"/>
      <c r="FV115" s="95"/>
      <c r="FW115" s="95"/>
      <c r="FX115" s="95"/>
      <c r="FY115" s="95"/>
      <c r="FZ115" s="95"/>
      <c r="GA115" s="95"/>
      <c r="GB115" s="95"/>
      <c r="GC115" s="95"/>
      <c r="GD115" s="95"/>
      <c r="GE115" s="95"/>
      <c r="GF115" s="95"/>
      <c r="GG115" s="95"/>
      <c r="GH115" s="95"/>
      <c r="GI115" s="95"/>
      <c r="GJ115" s="95"/>
      <c r="GK115" s="95"/>
      <c r="GL115" s="95"/>
      <c r="GM115" s="95"/>
      <c r="GN115" s="95"/>
      <c r="GO115" s="95"/>
      <c r="GP115" s="95"/>
      <c r="GQ115" s="95"/>
      <c r="GR115" s="95"/>
      <c r="GS115" s="95"/>
      <c r="GT115" s="95"/>
      <c r="GU115" s="95"/>
      <c r="GV115" s="95"/>
      <c r="GW115" s="95"/>
      <c r="GX115" s="95"/>
      <c r="GY115" s="95"/>
      <c r="GZ115" s="95"/>
      <c r="HA115" s="95"/>
      <c r="HB115" s="95"/>
      <c r="HC115" s="95"/>
      <c r="HD115" s="95"/>
      <c r="HE115" s="95"/>
      <c r="HF115" s="95"/>
      <c r="HG115" s="95"/>
      <c r="HH115" s="95"/>
      <c r="HI115" s="95"/>
      <c r="HJ115" s="95"/>
      <c r="HK115" s="95"/>
      <c r="HL115" s="95"/>
      <c r="HM115" s="95"/>
      <c r="HN115" s="95"/>
      <c r="HO115" s="95"/>
      <c r="HP115" s="95"/>
      <c r="HQ115" s="95"/>
      <c r="HR115" s="95"/>
      <c r="HS115" s="95"/>
      <c r="HT115" s="95"/>
      <c r="HU115" s="95"/>
      <c r="HV115" s="95"/>
      <c r="HW115" s="95"/>
    </row>
    <row r="116" spans="96:231" x14ac:dyDescent="0.15">
      <c r="CY116" s="95"/>
      <c r="CZ116" s="95"/>
      <c r="DA116" s="95"/>
      <c r="DB116" s="95"/>
      <c r="DC116" s="95"/>
      <c r="DD116" s="95"/>
      <c r="DE116" s="95"/>
      <c r="DF116" s="95"/>
      <c r="DG116" s="95"/>
      <c r="DH116" s="95"/>
      <c r="DI116" s="95"/>
      <c r="DJ116" s="95"/>
      <c r="DK116" s="95"/>
      <c r="DL116" s="95"/>
      <c r="DM116" s="95"/>
      <c r="DN116" s="95"/>
      <c r="DO116" s="95"/>
      <c r="DP116" s="95"/>
      <c r="DQ116" s="95"/>
      <c r="DR116" s="95"/>
      <c r="DS116" s="95"/>
      <c r="DT116" s="95"/>
      <c r="DU116" s="95"/>
      <c r="DV116" s="95"/>
      <c r="DW116" s="95"/>
      <c r="DX116" s="95"/>
      <c r="DY116" s="95"/>
      <c r="DZ116" s="95"/>
      <c r="EA116" s="95"/>
      <c r="EB116" s="95"/>
      <c r="EC116" s="95"/>
      <c r="ED116" s="95"/>
      <c r="EE116" s="95"/>
      <c r="EF116" s="95"/>
      <c r="EG116" s="95"/>
      <c r="EH116" s="95"/>
      <c r="EI116" s="95"/>
      <c r="EJ116" s="95"/>
      <c r="EK116" s="95"/>
      <c r="EL116" s="95"/>
      <c r="EM116" s="95"/>
      <c r="EN116" s="95"/>
      <c r="EO116" s="95"/>
      <c r="EP116" s="95"/>
      <c r="EQ116" s="95"/>
      <c r="ER116" s="95"/>
      <c r="ES116" s="95"/>
      <c r="ET116" s="95"/>
      <c r="EU116" s="95"/>
      <c r="EV116" s="95"/>
      <c r="EW116" s="95"/>
      <c r="EX116" s="95"/>
      <c r="EY116" s="95"/>
      <c r="EZ116" s="95"/>
      <c r="FA116" s="95"/>
      <c r="FB116" s="95"/>
      <c r="FC116" s="95"/>
      <c r="FD116" s="95"/>
      <c r="FE116" s="95"/>
      <c r="FF116" s="95"/>
      <c r="FG116" s="95"/>
      <c r="FH116" s="95"/>
      <c r="FI116" s="95"/>
      <c r="FJ116" s="95"/>
      <c r="FK116" s="95"/>
      <c r="FL116" s="95"/>
      <c r="FM116" s="95"/>
      <c r="FN116" s="95"/>
      <c r="FO116" s="95"/>
      <c r="FP116" s="95"/>
      <c r="FQ116" s="95"/>
      <c r="FR116" s="95"/>
      <c r="FS116" s="95"/>
      <c r="FT116" s="95"/>
      <c r="FU116" s="95"/>
      <c r="FV116" s="95"/>
      <c r="FW116" s="95"/>
      <c r="FX116" s="95"/>
      <c r="FY116" s="95"/>
      <c r="FZ116" s="95"/>
      <c r="GA116" s="95"/>
      <c r="GB116" s="95"/>
      <c r="GC116" s="95"/>
      <c r="GD116" s="95"/>
      <c r="GE116" s="95"/>
      <c r="GF116" s="95"/>
      <c r="GG116" s="95"/>
      <c r="GH116" s="95"/>
      <c r="GI116" s="95"/>
      <c r="GJ116" s="95"/>
      <c r="GK116" s="95"/>
      <c r="GL116" s="95"/>
      <c r="GM116" s="95"/>
      <c r="GN116" s="95"/>
      <c r="GO116" s="95"/>
      <c r="GP116" s="95"/>
      <c r="GQ116" s="95"/>
      <c r="GR116" s="95"/>
      <c r="GS116" s="95"/>
      <c r="GT116" s="95"/>
      <c r="GU116" s="95"/>
      <c r="GV116" s="95"/>
      <c r="GW116" s="95"/>
      <c r="GX116" s="95"/>
      <c r="GY116" s="95"/>
      <c r="GZ116" s="95"/>
      <c r="HA116" s="95"/>
      <c r="HB116" s="95"/>
      <c r="HC116" s="95"/>
      <c r="HD116" s="95"/>
      <c r="HE116" s="95"/>
      <c r="HF116" s="95"/>
      <c r="HG116" s="95"/>
      <c r="HH116" s="95"/>
      <c r="HI116" s="95"/>
      <c r="HJ116" s="95"/>
      <c r="HK116" s="95"/>
      <c r="HL116" s="95"/>
      <c r="HM116" s="95"/>
      <c r="HN116" s="95"/>
      <c r="HO116" s="95"/>
      <c r="HP116" s="95"/>
      <c r="HQ116" s="95"/>
      <c r="HR116" s="95"/>
      <c r="HS116" s="95"/>
      <c r="HT116" s="95"/>
      <c r="HU116" s="95"/>
      <c r="HV116" s="95"/>
      <c r="HW116" s="95"/>
    </row>
  </sheetData>
  <sheetProtection password="C15D" sheet="1"/>
  <protectedRanges>
    <protectedRange sqref="L51 L54 L57 L60 L63 L66 W67 Z67 M72:W77 Z72:AD77 AL72:BA77 G81 G85" name="範囲2"/>
    <protectedRange sqref="L6 L9 L12 L15 L18 L22 W23 Z23 M28:W33 Z28:AD33 G37:G39 G43:G45 AL28:BA33" name="範囲1"/>
  </protectedRanges>
  <mergeCells count="51">
    <mergeCell ref="A1:AI2"/>
    <mergeCell ref="L6:N6"/>
    <mergeCell ref="L9:N9"/>
    <mergeCell ref="L12:N12"/>
    <mergeCell ref="L15:N15"/>
    <mergeCell ref="L18:N18"/>
    <mergeCell ref="L22:N22"/>
    <mergeCell ref="G28:J28"/>
    <mergeCell ref="M28:W28"/>
    <mergeCell ref="Z28:AD28"/>
    <mergeCell ref="AL28:BA28"/>
    <mergeCell ref="G29:J29"/>
    <mergeCell ref="M29:W29"/>
    <mergeCell ref="Z29:AD29"/>
    <mergeCell ref="AL29:BA29"/>
    <mergeCell ref="G30:J30"/>
    <mergeCell ref="M30:W30"/>
    <mergeCell ref="Z30:AD30"/>
    <mergeCell ref="AL30:BA30"/>
    <mergeCell ref="G31:J31"/>
    <mergeCell ref="M31:W31"/>
    <mergeCell ref="Z31:AD31"/>
    <mergeCell ref="AL31:BA31"/>
    <mergeCell ref="G32:J32"/>
    <mergeCell ref="M32:W32"/>
    <mergeCell ref="Z32:AD32"/>
    <mergeCell ref="AL32:BA32"/>
    <mergeCell ref="G33:J33"/>
    <mergeCell ref="M33:W33"/>
    <mergeCell ref="Z33:AD33"/>
    <mergeCell ref="AL33:BA33"/>
    <mergeCell ref="G37:AI37"/>
    <mergeCell ref="G38:AI38"/>
    <mergeCell ref="G39:AI39"/>
    <mergeCell ref="G43:AI43"/>
    <mergeCell ref="G44:AI44"/>
    <mergeCell ref="G45:AI45"/>
    <mergeCell ref="G74:J74"/>
    <mergeCell ref="M74:W74"/>
    <mergeCell ref="Z74:AD74"/>
    <mergeCell ref="G75:J75"/>
    <mergeCell ref="M75:W75"/>
    <mergeCell ref="Z75:AD75"/>
    <mergeCell ref="G81:AI81"/>
    <mergeCell ref="G85:AI85"/>
    <mergeCell ref="G76:J76"/>
    <mergeCell ref="M76:W76"/>
    <mergeCell ref="Z76:AD76"/>
    <mergeCell ref="G77:J77"/>
    <mergeCell ref="M77:W77"/>
    <mergeCell ref="Z77:AD77"/>
  </mergeCells>
  <phoneticPr fontId="2"/>
  <conditionalFormatting sqref="L6:N6">
    <cfRule type="containsBlanks" dxfId="1" priority="2" stopIfTrue="1">
      <formula>LEN(TRIM(L6))=0</formula>
    </cfRule>
  </conditionalFormatting>
  <conditionalFormatting sqref="L9:N9">
    <cfRule type="containsBlanks" dxfId="0" priority="1" stopIfTrue="1">
      <formula>LEN(TRIM(L9))=0</formula>
    </cfRule>
  </conditionalFormatting>
  <dataValidations count="5">
    <dataValidation type="list" allowBlank="1" showInputMessage="1" showErrorMessage="1" sqref="Z23 W23 Z67 W67">
      <formula1>"■,□"</formula1>
    </dataValidation>
    <dataValidation imeMode="halfAlpha" allowBlank="1" showInputMessage="1" showErrorMessage="1" sqref="Z28:AD33 L12:N23 Z72:AD77 L57:N67"/>
    <dataValidation imeMode="hiragana" allowBlank="1" showInputMessage="1" showErrorMessage="1" sqref="G84:I84 M72:M77 M28:M33 G42:I45"/>
    <dataValidation imeMode="off" allowBlank="1" showInputMessage="1" showErrorMessage="1" sqref="F51:H51 AK39:AM39 F6:H6 F54:H54 F9:H9 AK72"/>
    <dataValidation type="list" allowBlank="1" showInputMessage="1" showErrorMessage="1" sqref="AL28:BA33">
      <formula1>$CO$47:$CO$111</formula1>
    </dataValidation>
  </dataValidations>
  <printOptions horizontalCentered="1"/>
  <pageMargins left="0.59055118110236227" right="0.39370078740157483" top="0.39370078740157483" bottom="0.39370078740157483" header="0" footer="0"/>
  <pageSetup paperSize="9" orientation="portrait" blackAndWhite="1" r:id="rId1"/>
  <headerFooter>
    <oddFooter>&amp;L&amp;"ＭＳ Ｐ明朝,標準"&amp;8㈱北関東建築検査機構&amp;C&amp;"ＭＳ Ｐ明朝,標準"&amp;8NKBI-28guaidline   Ver.17&amp;R&amp;"ＭＳ Ｐ明朝,標準"&amp;8(R030101）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53"/>
  <sheetViews>
    <sheetView view="pageBreakPreview" zoomScaleNormal="100" zoomScaleSheetLayoutView="100" workbookViewId="0">
      <selection sqref="A1:AI2"/>
    </sheetView>
  </sheetViews>
  <sheetFormatPr defaultColWidth="4.125" defaultRowHeight="12.75" x14ac:dyDescent="0.15"/>
  <cols>
    <col min="1" max="56" width="2.625" style="51" customWidth="1"/>
    <col min="57" max="60" width="1.625" style="51" customWidth="1"/>
    <col min="61" max="16384" width="4.125" style="51"/>
  </cols>
  <sheetData>
    <row r="1" spans="1:56" ht="13.5" customHeight="1" x14ac:dyDescent="0.15">
      <c r="A1" s="321" t="s">
        <v>70</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53"/>
      <c r="AK1" s="53"/>
      <c r="AL1" s="53"/>
      <c r="AM1" s="53"/>
      <c r="AN1" s="53"/>
      <c r="AO1" s="53"/>
      <c r="AP1" s="53"/>
      <c r="AQ1" s="53"/>
      <c r="AR1" s="53"/>
      <c r="AS1" s="53"/>
      <c r="AT1" s="53"/>
      <c r="AU1" s="53"/>
      <c r="AV1" s="53"/>
      <c r="AW1" s="53"/>
      <c r="AX1" s="53"/>
      <c r="AY1" s="53"/>
      <c r="AZ1" s="53"/>
      <c r="BA1" s="53"/>
      <c r="BB1" s="53"/>
      <c r="BC1" s="53"/>
      <c r="BD1" s="53"/>
    </row>
    <row r="2" spans="1:56" ht="13.5" customHeight="1" x14ac:dyDescent="0.15">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53"/>
      <c r="AK2" s="53"/>
      <c r="AL2" s="53"/>
      <c r="AM2" s="53"/>
      <c r="AN2" s="53"/>
      <c r="AO2" s="53"/>
      <c r="AP2" s="53"/>
      <c r="AQ2" s="53"/>
      <c r="AR2" s="53"/>
      <c r="AS2" s="53"/>
      <c r="AT2" s="53"/>
      <c r="AU2" s="53"/>
      <c r="AV2" s="53"/>
      <c r="AW2" s="53"/>
      <c r="AX2" s="53"/>
      <c r="AY2" s="53"/>
      <c r="AZ2" s="53"/>
      <c r="BA2" s="53"/>
      <c r="BB2" s="53"/>
      <c r="BC2" s="53"/>
      <c r="BD2" s="53"/>
    </row>
    <row r="3" spans="1:56" ht="13.5" customHeight="1" x14ac:dyDescent="0.15"/>
    <row r="4" spans="1:56" s="63" customFormat="1" ht="13.5" customHeight="1" x14ac:dyDescent="0.15"/>
    <row r="5" spans="1:56" ht="13.5" customHeight="1" x14ac:dyDescent="0.15">
      <c r="AB5" s="233" t="s">
        <v>650</v>
      </c>
      <c r="AE5" s="233"/>
    </row>
    <row r="6" spans="1:56" ht="13.5" customHeight="1" x14ac:dyDescent="0.15">
      <c r="A6" s="10" t="s">
        <v>187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M6" s="51" t="s">
        <v>211</v>
      </c>
    </row>
    <row r="7" spans="1:56" ht="13.5" customHeight="1" x14ac:dyDescent="0.15">
      <c r="A7" s="10"/>
      <c r="B7" s="10" t="s">
        <v>24</v>
      </c>
      <c r="C7" s="10"/>
      <c r="D7" s="10"/>
      <c r="E7" s="10"/>
      <c r="F7" s="10"/>
      <c r="G7" s="10"/>
      <c r="H7" s="10"/>
      <c r="I7" s="64"/>
      <c r="J7" s="65" t="s">
        <v>7</v>
      </c>
      <c r="K7" s="284" t="str">
        <f>IF(調査２面!K15="","",調査２面!K15)</f>
        <v/>
      </c>
      <c r="L7" s="284"/>
      <c r="M7" s="64" t="s">
        <v>27</v>
      </c>
      <c r="N7" s="64"/>
      <c r="O7" s="64"/>
      <c r="P7" s="64"/>
      <c r="Q7" s="64"/>
      <c r="R7" s="65" t="s">
        <v>7</v>
      </c>
      <c r="S7" s="279" t="str">
        <f>IF(調査２面!S15="","",調査２面!S15)</f>
        <v/>
      </c>
      <c r="T7" s="279"/>
      <c r="U7" s="279" t="str">
        <f>IF(調査２面!U15="","",調査２面!U15)</f>
        <v>大臣</v>
      </c>
      <c r="V7" s="279"/>
      <c r="W7" s="64" t="s">
        <v>33</v>
      </c>
      <c r="X7" s="64"/>
      <c r="Y7" s="64"/>
      <c r="Z7" s="64"/>
      <c r="AA7" s="64"/>
      <c r="AB7" s="284" t="str">
        <f>IF(調査２面!AB15="","",調査２面!AB15)</f>
        <v/>
      </c>
      <c r="AC7" s="284"/>
      <c r="AD7" s="284" t="str">
        <f>IF(調査２面!AD15="","",調査２面!AD15)</f>
        <v/>
      </c>
      <c r="AE7" s="284"/>
      <c r="AF7" s="284" t="str">
        <f>IF(調査２面!AF15="","",調査２面!AF15)</f>
        <v/>
      </c>
      <c r="AG7" s="284"/>
      <c r="AH7" s="64" t="s">
        <v>91</v>
      </c>
      <c r="AI7" s="64"/>
      <c r="AM7" s="51" t="s">
        <v>212</v>
      </c>
    </row>
    <row r="8" spans="1:56" ht="13.5" customHeight="1" x14ac:dyDescent="0.15">
      <c r="A8" s="10"/>
      <c r="B8" s="10" t="s">
        <v>20</v>
      </c>
      <c r="C8" s="10"/>
      <c r="D8" s="10"/>
      <c r="E8" s="10"/>
      <c r="F8" s="10"/>
      <c r="G8" s="10"/>
      <c r="H8" s="10"/>
      <c r="I8" s="64"/>
      <c r="J8" s="64"/>
      <c r="K8" s="287" t="str">
        <f>IF(調査２面!K16="","",調査２面!K16)</f>
        <v/>
      </c>
      <c r="L8" s="287"/>
      <c r="M8" s="287"/>
      <c r="N8" s="287"/>
      <c r="O8" s="287"/>
      <c r="P8" s="287"/>
      <c r="Q8" s="287"/>
      <c r="R8" s="287"/>
      <c r="S8" s="287"/>
      <c r="T8" s="287"/>
      <c r="U8" s="287"/>
      <c r="V8" s="287"/>
      <c r="W8" s="287"/>
      <c r="X8" s="287"/>
      <c r="Y8" s="287"/>
      <c r="Z8" s="287"/>
      <c r="AA8" s="287"/>
      <c r="AB8" s="287"/>
      <c r="AC8" s="287"/>
      <c r="AD8" s="287"/>
      <c r="AE8" s="287"/>
      <c r="AF8" s="287"/>
      <c r="AG8" s="287"/>
      <c r="AH8" s="287"/>
      <c r="AI8" s="287"/>
    </row>
    <row r="9" spans="1:56" ht="13.5" customHeight="1" x14ac:dyDescent="0.15">
      <c r="A9" s="10"/>
      <c r="B9" s="10" t="s">
        <v>31</v>
      </c>
      <c r="C9" s="10"/>
      <c r="D9" s="10"/>
      <c r="E9" s="10"/>
      <c r="F9" s="10"/>
      <c r="G9" s="10"/>
      <c r="H9" s="10"/>
      <c r="I9" s="64"/>
      <c r="J9" s="65" t="s">
        <v>7</v>
      </c>
      <c r="K9" s="284" t="str">
        <f>IF(調査２面!K17="","",調査２面!K17)</f>
        <v/>
      </c>
      <c r="L9" s="284"/>
      <c r="M9" s="64" t="s">
        <v>26</v>
      </c>
      <c r="N9" s="64"/>
      <c r="O9" s="64"/>
      <c r="P9" s="64"/>
      <c r="Q9" s="64"/>
      <c r="R9" s="65" t="s">
        <v>7</v>
      </c>
      <c r="S9" s="284" t="str">
        <f>IF(調査２面!S17="","",調査２面!S17)</f>
        <v/>
      </c>
      <c r="T9" s="284"/>
      <c r="U9" s="284" t="str">
        <f>IF(調査２面!U17="","",調査２面!U17)</f>
        <v>大臣</v>
      </c>
      <c r="V9" s="284"/>
      <c r="W9" s="64" t="s">
        <v>25</v>
      </c>
      <c r="X9" s="64"/>
      <c r="Y9" s="64"/>
      <c r="Z9" s="64"/>
      <c r="AA9" s="64"/>
      <c r="AB9" s="284" t="str">
        <f>IF(調査２面!AB17="","",調査２面!AB17)</f>
        <v/>
      </c>
      <c r="AC9" s="284"/>
      <c r="AD9" s="284" t="str">
        <f>IF(調査２面!AD17="","",調査２面!AD17)</f>
        <v/>
      </c>
      <c r="AE9" s="284"/>
      <c r="AF9" s="284" t="str">
        <f>IF(調査２面!AF17="","",調査２面!AF17)</f>
        <v/>
      </c>
      <c r="AG9" s="284"/>
      <c r="AH9" s="64" t="s">
        <v>91</v>
      </c>
      <c r="AI9" s="64"/>
      <c r="AM9" s="51" t="s">
        <v>489</v>
      </c>
    </row>
    <row r="10" spans="1:56" ht="13.5" customHeight="1" x14ac:dyDescent="0.15">
      <c r="A10" s="10"/>
      <c r="B10" s="10"/>
      <c r="C10" s="10"/>
      <c r="D10" s="10"/>
      <c r="E10" s="10"/>
      <c r="F10" s="10"/>
      <c r="G10" s="10"/>
      <c r="H10" s="38" t="s">
        <v>651</v>
      </c>
      <c r="I10" s="66"/>
      <c r="J10" s="66"/>
      <c r="K10" s="289" t="str">
        <f>IF(調査２面!K18="","",調査２面!K18)</f>
        <v/>
      </c>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M10" s="51" t="s">
        <v>490</v>
      </c>
    </row>
    <row r="11" spans="1:56" ht="13.5" customHeight="1" x14ac:dyDescent="0.15">
      <c r="A11" s="10"/>
      <c r="B11" s="10" t="s">
        <v>28</v>
      </c>
      <c r="C11" s="10"/>
      <c r="D11" s="10"/>
      <c r="E11" s="10"/>
      <c r="F11" s="10"/>
      <c r="G11" s="10"/>
      <c r="H11" s="38" t="s">
        <v>651</v>
      </c>
      <c r="I11" s="66"/>
      <c r="J11" s="67"/>
      <c r="K11" s="289" t="str">
        <f>IF(調査２面!K19="","",調査２面!K19)</f>
        <v/>
      </c>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row>
    <row r="12" spans="1:56" ht="13.5" customHeight="1" x14ac:dyDescent="0.15">
      <c r="A12" s="10"/>
      <c r="B12" s="10" t="s">
        <v>29</v>
      </c>
      <c r="C12" s="10"/>
      <c r="D12" s="10"/>
      <c r="E12" s="10"/>
      <c r="F12" s="10"/>
      <c r="G12" s="10"/>
      <c r="H12" s="38" t="s">
        <v>651</v>
      </c>
      <c r="I12" s="66"/>
      <c r="J12" s="66"/>
      <c r="K12" s="289" t="str">
        <f>IF(調査２面!K20="","",調査２面!K20)</f>
        <v/>
      </c>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N12" s="51" t="s">
        <v>491</v>
      </c>
    </row>
    <row r="13" spans="1:56" ht="13.5" customHeight="1" x14ac:dyDescent="0.15">
      <c r="A13" s="10"/>
      <c r="B13" s="10" t="s">
        <v>30</v>
      </c>
      <c r="C13" s="10"/>
      <c r="D13" s="10"/>
      <c r="E13" s="10"/>
      <c r="F13" s="10"/>
      <c r="G13" s="10"/>
      <c r="H13" s="38" t="s">
        <v>651</v>
      </c>
      <c r="I13" s="66"/>
      <c r="J13" s="66"/>
      <c r="K13" s="289" t="str">
        <f>IF(調査２面!K21="","",調査２面!K21)</f>
        <v/>
      </c>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N13" s="51" t="s">
        <v>492</v>
      </c>
    </row>
    <row r="14" spans="1:56" ht="13.5" customHeight="1" x14ac:dyDescent="0.15">
      <c r="A14" s="29"/>
      <c r="B14" s="29"/>
      <c r="C14" s="29"/>
      <c r="D14" s="29"/>
      <c r="E14" s="29"/>
      <c r="F14" s="29"/>
      <c r="G14" s="29"/>
      <c r="H14" s="29"/>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N14" s="51" t="s">
        <v>493</v>
      </c>
    </row>
    <row r="15" spans="1:56" ht="13.5" customHeight="1" x14ac:dyDescent="0.15">
      <c r="A15" s="69"/>
      <c r="B15" s="69"/>
      <c r="C15" s="69"/>
      <c r="D15" s="69"/>
      <c r="E15" s="69"/>
      <c r="F15" s="69"/>
      <c r="G15" s="70"/>
      <c r="H15" s="71"/>
      <c r="I15" s="72"/>
      <c r="J15" s="73"/>
      <c r="K15" s="73"/>
      <c r="L15" s="74"/>
      <c r="M15" s="75"/>
      <c r="N15" s="75"/>
      <c r="O15" s="75"/>
      <c r="P15" s="73"/>
      <c r="Q15" s="72"/>
      <c r="R15" s="72"/>
      <c r="S15" s="72"/>
      <c r="T15" s="75"/>
      <c r="U15" s="75"/>
      <c r="V15" s="75"/>
      <c r="W15" s="73"/>
      <c r="X15" s="76"/>
      <c r="Y15" s="76"/>
      <c r="Z15" s="76"/>
      <c r="AA15" s="76"/>
      <c r="AB15" s="76"/>
      <c r="AC15" s="76"/>
      <c r="AD15" s="76"/>
      <c r="AE15" s="76"/>
      <c r="AF15" s="76"/>
      <c r="AG15" s="76"/>
      <c r="AH15" s="76"/>
      <c r="AI15" s="76"/>
    </row>
    <row r="16" spans="1:56" ht="13.5" customHeight="1" x14ac:dyDescent="0.15">
      <c r="A16" s="69"/>
      <c r="B16" s="69" t="s">
        <v>71</v>
      </c>
      <c r="C16" s="69"/>
      <c r="D16" s="69"/>
      <c r="E16" s="69"/>
      <c r="F16" s="69"/>
      <c r="G16" s="69"/>
      <c r="H16" s="69"/>
      <c r="I16" s="73"/>
      <c r="J16" s="73"/>
      <c r="K16" s="73"/>
      <c r="L16" s="73"/>
      <c r="M16" s="73"/>
      <c r="N16" s="73"/>
      <c r="O16" s="73"/>
      <c r="P16" s="73"/>
      <c r="Q16" s="73"/>
      <c r="R16" s="73"/>
      <c r="S16" s="73"/>
      <c r="T16" s="73"/>
      <c r="U16" s="73"/>
      <c r="V16" s="73"/>
      <c r="W16" s="73"/>
      <c r="X16" s="76"/>
      <c r="Y16" s="76"/>
      <c r="Z16" s="76"/>
      <c r="AA16" s="76"/>
      <c r="AB16" s="76"/>
      <c r="AC16" s="76"/>
      <c r="AD16" s="76"/>
      <c r="AE16" s="76"/>
      <c r="AF16" s="76"/>
      <c r="AG16" s="76"/>
      <c r="AH16" s="76"/>
      <c r="AI16" s="76"/>
    </row>
    <row r="17" spans="1:53" ht="13.5" customHeight="1" x14ac:dyDescent="0.15">
      <c r="A17" s="69"/>
      <c r="B17" s="69" t="s">
        <v>72</v>
      </c>
      <c r="C17" s="69"/>
      <c r="D17" s="69"/>
      <c r="E17" s="69"/>
      <c r="F17" s="69"/>
      <c r="G17" s="70"/>
      <c r="H17" s="71"/>
      <c r="I17" s="73"/>
      <c r="J17" s="73"/>
      <c r="K17" s="73"/>
      <c r="L17" s="73"/>
      <c r="M17" s="74"/>
      <c r="N17" s="74"/>
      <c r="O17" s="77"/>
      <c r="P17" s="73"/>
      <c r="Q17" s="72"/>
      <c r="R17" s="72"/>
      <c r="S17" s="72"/>
      <c r="T17" s="75"/>
      <c r="U17" s="75"/>
      <c r="V17" s="75"/>
      <c r="W17" s="73"/>
      <c r="X17" s="76"/>
      <c r="Y17" s="76"/>
      <c r="Z17" s="76"/>
      <c r="AA17" s="76"/>
      <c r="AB17" s="76"/>
      <c r="AC17" s="76"/>
      <c r="AD17" s="76"/>
      <c r="AE17" s="78"/>
      <c r="AF17" s="76"/>
      <c r="AG17" s="76"/>
      <c r="AH17" s="76"/>
      <c r="AI17" s="76"/>
    </row>
    <row r="18" spans="1:53" ht="13.5" customHeight="1" x14ac:dyDescent="0.15">
      <c r="A18" s="69"/>
      <c r="B18" s="69"/>
      <c r="C18" s="69"/>
      <c r="D18" s="69"/>
      <c r="E18" s="69"/>
      <c r="F18" s="69"/>
      <c r="G18" s="69"/>
      <c r="H18" s="69"/>
      <c r="I18" s="73"/>
      <c r="J18" s="73"/>
      <c r="K18" s="73"/>
      <c r="L18" s="73"/>
      <c r="M18" s="73"/>
      <c r="N18" s="73"/>
      <c r="O18" s="73"/>
      <c r="P18" s="73"/>
      <c r="Q18" s="73"/>
      <c r="R18" s="73"/>
      <c r="S18" s="73"/>
      <c r="T18" s="73"/>
      <c r="U18" s="73"/>
      <c r="V18" s="73"/>
      <c r="W18" s="73"/>
      <c r="X18" s="76"/>
      <c r="Y18" s="76"/>
      <c r="Z18" s="76"/>
      <c r="AA18" s="76"/>
      <c r="AB18" s="76"/>
      <c r="AC18" s="76"/>
      <c r="AD18" s="76"/>
      <c r="AE18" s="76"/>
      <c r="AF18" s="76"/>
      <c r="AG18" s="76"/>
      <c r="AH18" s="76"/>
      <c r="AI18" s="76"/>
    </row>
    <row r="19" spans="1:53" ht="13.5" customHeight="1" x14ac:dyDescent="0.15">
      <c r="B19" s="49" t="s">
        <v>96</v>
      </c>
      <c r="C19" s="49"/>
      <c r="D19" s="49"/>
      <c r="E19" s="49"/>
      <c r="F19" s="49"/>
      <c r="G19" s="79"/>
      <c r="H19" s="79"/>
      <c r="I19" s="322" t="str">
        <f>IF(調査３面!H6="","",調査３面!H6)</f>
        <v/>
      </c>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53"/>
    </row>
    <row r="20" spans="1:53" ht="13.5" customHeight="1" x14ac:dyDescent="0.15">
      <c r="B20" s="49"/>
      <c r="C20" s="49"/>
      <c r="D20" s="49"/>
      <c r="E20" s="49"/>
      <c r="F20" s="49"/>
      <c r="G20" s="79"/>
      <c r="H20" s="79"/>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53"/>
    </row>
    <row r="21" spans="1:53" ht="13.5" customHeight="1" x14ac:dyDescent="0.15">
      <c r="B21" s="49"/>
      <c r="C21" s="49"/>
      <c r="D21" s="49"/>
      <c r="E21" s="49"/>
      <c r="F21" s="49"/>
      <c r="G21" s="79"/>
      <c r="H21" s="79"/>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53"/>
    </row>
    <row r="22" spans="1:53" ht="13.5" customHeight="1" x14ac:dyDescent="0.15">
      <c r="B22" s="51" t="s">
        <v>73</v>
      </c>
      <c r="G22" s="69"/>
      <c r="H22" s="69"/>
      <c r="I22" s="73" t="str">
        <f>IF(調査３面!O47="","",調査３面!O47)</f>
        <v/>
      </c>
      <c r="J22" s="73"/>
      <c r="K22" s="73"/>
      <c r="L22" s="73"/>
      <c r="M22" s="73"/>
      <c r="N22" s="73"/>
      <c r="O22" s="73"/>
      <c r="P22" s="73"/>
      <c r="Q22" s="73"/>
      <c r="R22" s="73"/>
      <c r="S22" s="73"/>
      <c r="T22" s="73"/>
      <c r="U22" s="73"/>
      <c r="V22" s="73"/>
      <c r="W22" s="73"/>
      <c r="X22" s="76"/>
      <c r="Y22" s="76"/>
      <c r="Z22" s="76"/>
      <c r="AA22" s="76"/>
      <c r="AB22" s="76"/>
      <c r="AC22" s="76"/>
      <c r="AD22" s="76"/>
      <c r="AE22" s="76"/>
      <c r="AF22" s="76"/>
      <c r="AG22" s="76"/>
      <c r="AH22" s="76"/>
      <c r="AI22" s="76"/>
    </row>
    <row r="23" spans="1:53" ht="6.75" customHeight="1" x14ac:dyDescent="0.15">
      <c r="G23" s="69"/>
      <c r="H23" s="69"/>
      <c r="I23" s="73"/>
      <c r="J23" s="73"/>
      <c r="K23" s="73"/>
      <c r="L23" s="73"/>
      <c r="M23" s="73"/>
      <c r="N23" s="73"/>
      <c r="O23" s="73"/>
      <c r="P23" s="73"/>
      <c r="Q23" s="73"/>
      <c r="R23" s="73"/>
      <c r="S23" s="73"/>
      <c r="T23" s="73"/>
      <c r="U23" s="73"/>
      <c r="V23" s="73"/>
      <c r="W23" s="73"/>
      <c r="X23" s="76"/>
      <c r="Y23" s="76"/>
      <c r="Z23" s="76"/>
      <c r="AA23" s="76"/>
      <c r="AB23" s="76"/>
      <c r="AC23" s="76"/>
      <c r="AD23" s="76"/>
      <c r="AE23" s="76"/>
      <c r="AF23" s="76"/>
      <c r="AG23" s="76"/>
      <c r="AH23" s="76"/>
      <c r="AI23" s="76"/>
    </row>
    <row r="24" spans="1:53" ht="13.5" customHeight="1" x14ac:dyDescent="0.15">
      <c r="B24" s="51" t="s">
        <v>146</v>
      </c>
      <c r="I24" s="76" t="str">
        <f>IF(調査３面!G50="■","新築",IF(調査３面!J50="■","増築",IF(調査３面!M50="■","改築",IF(調査３面!P50="■","移転",IF(調査３面!S50="■","用途変更",IF(調査３面!W50="■","大規模の修繕",IF(調査３面!AC50="■","大規模の模様替","")))))))</f>
        <v/>
      </c>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L24" s="80"/>
      <c r="AN24" s="80"/>
      <c r="AP24" s="80"/>
      <c r="AQ24" s="81"/>
      <c r="AR24" s="80"/>
      <c r="AS24" s="80"/>
      <c r="AT24" s="81"/>
      <c r="AU24" s="82"/>
      <c r="AV24" s="82"/>
      <c r="AW24" s="82"/>
      <c r="AX24" s="82"/>
      <c r="AY24" s="82"/>
      <c r="AZ24" s="82"/>
      <c r="BA24" s="82"/>
    </row>
    <row r="25" spans="1:53" ht="6.75" customHeight="1" x14ac:dyDescent="0.15">
      <c r="AL25" s="80"/>
      <c r="AN25" s="80"/>
      <c r="AP25" s="80"/>
      <c r="AQ25" s="81"/>
      <c r="AR25" s="80"/>
      <c r="AS25" s="80"/>
      <c r="AT25" s="81"/>
      <c r="AU25" s="80"/>
      <c r="AV25" s="80"/>
      <c r="AW25" s="80"/>
      <c r="AX25" s="80"/>
      <c r="AY25" s="80"/>
      <c r="AZ25" s="80"/>
      <c r="BA25" s="80"/>
    </row>
    <row r="26" spans="1:53" ht="13.5" customHeight="1" x14ac:dyDescent="0.15">
      <c r="B26" s="51" t="s">
        <v>74</v>
      </c>
      <c r="I26" s="51" t="s">
        <v>75</v>
      </c>
      <c r="J26" s="80" t="s">
        <v>624</v>
      </c>
      <c r="R26" s="51" t="s">
        <v>75</v>
      </c>
      <c r="S26" s="80" t="s">
        <v>625</v>
      </c>
      <c r="AM26" s="51" t="s">
        <v>213</v>
      </c>
      <c r="AN26" s="80"/>
      <c r="AP26" s="80"/>
      <c r="AQ26" s="81"/>
      <c r="AU26" s="80"/>
      <c r="AV26" s="80"/>
      <c r="AW26" s="80"/>
      <c r="AX26" s="80"/>
      <c r="AY26" s="80"/>
      <c r="AZ26" s="80"/>
      <c r="BA26" s="80"/>
    </row>
    <row r="27" spans="1:53" ht="13.5" customHeight="1" x14ac:dyDescent="0.15">
      <c r="I27" s="51" t="s">
        <v>9</v>
      </c>
      <c r="J27" s="80" t="s">
        <v>87</v>
      </c>
      <c r="M27" s="83" t="s">
        <v>10</v>
      </c>
      <c r="N27" s="324"/>
      <c r="O27" s="324"/>
      <c r="P27" s="324"/>
      <c r="Q27" s="324"/>
      <c r="R27" s="324"/>
      <c r="S27" s="324"/>
      <c r="T27" s="324"/>
      <c r="U27" s="324"/>
      <c r="V27" s="324"/>
      <c r="W27" s="324"/>
      <c r="X27" s="324"/>
      <c r="Y27" s="324"/>
      <c r="Z27" s="324"/>
      <c r="AA27" s="324"/>
      <c r="AB27" s="51" t="s">
        <v>11</v>
      </c>
      <c r="AM27" s="80" t="s">
        <v>214</v>
      </c>
      <c r="AN27" s="80"/>
      <c r="AO27" s="80"/>
      <c r="AP27" s="80"/>
      <c r="AQ27" s="81"/>
      <c r="AT27" s="80"/>
      <c r="AU27" s="80"/>
      <c r="AV27" s="80"/>
      <c r="AW27" s="80"/>
      <c r="AX27" s="80"/>
      <c r="AY27" s="80"/>
      <c r="AZ27" s="80"/>
      <c r="BA27" s="80"/>
    </row>
    <row r="28" spans="1:53" ht="13.5" customHeight="1" x14ac:dyDescent="0.15">
      <c r="J28" s="80"/>
      <c r="S28" s="80"/>
      <c r="AM28" s="80" t="s">
        <v>215</v>
      </c>
      <c r="AN28" s="80"/>
      <c r="AO28" s="80"/>
      <c r="AP28" s="80"/>
      <c r="AQ28" s="81"/>
      <c r="AT28" s="80"/>
      <c r="AU28" s="80"/>
      <c r="AV28" s="80"/>
      <c r="AW28" s="80"/>
      <c r="AX28" s="80"/>
      <c r="AY28" s="80"/>
      <c r="AZ28" s="80"/>
      <c r="BA28" s="80"/>
    </row>
    <row r="29" spans="1:53" ht="13.5" customHeight="1" x14ac:dyDescent="0.15">
      <c r="J29" s="80"/>
      <c r="S29" s="80"/>
      <c r="AM29" s="80"/>
      <c r="AN29" s="80"/>
      <c r="AO29" s="80"/>
      <c r="AP29" s="80"/>
      <c r="AQ29" s="81"/>
      <c r="AT29" s="80"/>
      <c r="AU29" s="80"/>
      <c r="AV29" s="80"/>
      <c r="AW29" s="80"/>
      <c r="AX29" s="80"/>
      <c r="AY29" s="80"/>
      <c r="AZ29" s="80"/>
      <c r="BA29" s="80"/>
    </row>
    <row r="30" spans="1:53" ht="13.5" customHeight="1" x14ac:dyDescent="0.15">
      <c r="J30" s="80"/>
      <c r="AL30" s="80"/>
      <c r="AM30" s="80"/>
      <c r="AN30" s="80"/>
      <c r="AO30" s="80"/>
      <c r="AP30" s="80"/>
      <c r="AS30" s="80"/>
      <c r="AT30" s="80"/>
      <c r="AU30" s="80"/>
      <c r="AV30" s="80"/>
      <c r="AW30" s="80"/>
      <c r="AX30" s="80"/>
      <c r="AY30" s="80"/>
      <c r="AZ30" s="80"/>
      <c r="BA30" s="80"/>
    </row>
    <row r="31" spans="1:53" ht="13.5" customHeight="1" x14ac:dyDescent="0.15">
      <c r="J31" s="80"/>
      <c r="AM31" s="53"/>
      <c r="AN31" s="53"/>
      <c r="AO31" s="53"/>
      <c r="AP31" s="53"/>
      <c r="AQ31" s="53"/>
      <c r="AR31" s="53"/>
      <c r="AS31" s="53"/>
      <c r="AT31" s="53"/>
      <c r="AU31" s="53"/>
      <c r="AV31" s="53"/>
      <c r="AW31" s="53"/>
      <c r="AX31" s="53"/>
      <c r="AY31" s="53"/>
      <c r="AZ31" s="53"/>
      <c r="BA31" s="53"/>
    </row>
    <row r="32" spans="1:53" ht="13.5" customHeight="1" x14ac:dyDescent="0.15">
      <c r="H32" s="80"/>
      <c r="J32" s="82"/>
      <c r="K32" s="80"/>
      <c r="L32" s="80"/>
      <c r="M32" s="83"/>
      <c r="N32" s="82"/>
      <c r="O32" s="82"/>
      <c r="P32" s="82"/>
      <c r="Q32" s="82"/>
      <c r="R32" s="82"/>
      <c r="S32" s="82"/>
      <c r="T32" s="82"/>
      <c r="U32" s="82"/>
      <c r="V32" s="82"/>
      <c r="W32" s="82"/>
      <c r="X32" s="82"/>
      <c r="Y32" s="82"/>
      <c r="Z32" s="82"/>
      <c r="AA32" s="82"/>
    </row>
    <row r="33" spans="3:39" ht="13.5" customHeight="1" x14ac:dyDescent="0.15">
      <c r="H33" s="80"/>
      <c r="I33" s="80"/>
      <c r="J33" s="80"/>
      <c r="K33" s="80"/>
      <c r="L33" s="80"/>
      <c r="M33" s="80"/>
      <c r="N33" s="80"/>
      <c r="O33" s="80"/>
      <c r="P33" s="80"/>
      <c r="Q33" s="80"/>
      <c r="R33" s="80"/>
      <c r="S33" s="80"/>
      <c r="T33" s="80"/>
      <c r="U33" s="80"/>
      <c r="V33" s="80"/>
      <c r="W33" s="80"/>
    </row>
    <row r="34" spans="3:39" ht="13.5" customHeight="1" x14ac:dyDescent="0.15">
      <c r="H34" s="80"/>
      <c r="I34" s="80"/>
      <c r="J34" s="80"/>
      <c r="K34" s="80"/>
      <c r="L34" s="80"/>
      <c r="M34" s="80"/>
      <c r="N34" s="80"/>
      <c r="O34" s="80"/>
      <c r="P34" s="80"/>
      <c r="Q34" s="80"/>
      <c r="R34" s="80"/>
      <c r="S34" s="80"/>
      <c r="T34" s="80"/>
      <c r="U34" s="80"/>
      <c r="V34" s="80"/>
      <c r="W34" s="80"/>
    </row>
    <row r="35" spans="3:39" ht="13.5" customHeight="1" x14ac:dyDescent="0.15">
      <c r="H35" s="80"/>
      <c r="I35" s="80"/>
      <c r="J35" s="80"/>
      <c r="K35" s="80"/>
      <c r="L35" s="80"/>
      <c r="M35" s="80"/>
      <c r="N35" s="80"/>
      <c r="O35" s="80"/>
      <c r="P35" s="80"/>
      <c r="Q35" s="80"/>
      <c r="R35" s="80"/>
      <c r="S35" s="80"/>
      <c r="T35" s="80"/>
      <c r="U35" s="80"/>
      <c r="V35" s="80"/>
      <c r="W35" s="80"/>
    </row>
    <row r="36" spans="3:39" ht="13.5" customHeight="1" x14ac:dyDescent="0.15">
      <c r="H36" s="80"/>
      <c r="I36" s="80"/>
      <c r="J36" s="80"/>
      <c r="K36" s="80"/>
      <c r="L36" s="80"/>
      <c r="M36" s="80"/>
      <c r="N36" s="80"/>
      <c r="O36" s="80"/>
      <c r="P36" s="80"/>
      <c r="Q36" s="84"/>
      <c r="R36" s="84"/>
      <c r="S36" s="84"/>
      <c r="T36" s="84"/>
      <c r="U36" s="84"/>
      <c r="V36" s="289" t="s">
        <v>648</v>
      </c>
      <c r="W36" s="289"/>
      <c r="X36" s="323"/>
      <c r="Y36" s="323"/>
      <c r="Z36" s="51" t="s">
        <v>139</v>
      </c>
      <c r="AA36" s="323"/>
      <c r="AB36" s="323"/>
      <c r="AC36" s="51" t="s">
        <v>140</v>
      </c>
      <c r="AD36" s="323"/>
      <c r="AE36" s="323"/>
      <c r="AF36" s="51" t="s">
        <v>189</v>
      </c>
      <c r="AM36" s="51" t="s">
        <v>209</v>
      </c>
    </row>
    <row r="37" spans="3:39" ht="13.5" customHeight="1" x14ac:dyDescent="0.15">
      <c r="C37" s="10" t="s">
        <v>188</v>
      </c>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M37" s="51" t="s">
        <v>210</v>
      </c>
    </row>
    <row r="38" spans="3:39" ht="13.5" customHeight="1" x14ac:dyDescent="0.15">
      <c r="C38" s="10"/>
      <c r="D38" s="10" t="s">
        <v>190</v>
      </c>
      <c r="E38" s="10"/>
      <c r="F38" s="10"/>
      <c r="G38" s="10"/>
      <c r="H38" s="38"/>
      <c r="I38" s="38"/>
      <c r="J38" s="38"/>
      <c r="K38" s="289" t="str">
        <f>IF(調査２面!K7="","",調査２面!K7)</f>
        <v/>
      </c>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M38" s="234"/>
    </row>
    <row r="39" spans="3:39" ht="13.5" customHeight="1" x14ac:dyDescent="0.15">
      <c r="C39" s="10"/>
      <c r="D39" s="10" t="s">
        <v>20</v>
      </c>
      <c r="E39" s="10"/>
      <c r="F39" s="10"/>
      <c r="G39" s="10"/>
      <c r="H39" s="27"/>
      <c r="I39" s="27"/>
      <c r="J39" s="38"/>
      <c r="K39" s="66" t="str">
        <f>IF(調査２面!K8="","",調査２面!K8)</f>
        <v/>
      </c>
      <c r="L39" s="66"/>
      <c r="M39" s="66"/>
      <c r="N39" s="66"/>
      <c r="O39" s="66"/>
      <c r="P39" s="66"/>
      <c r="Q39" s="66"/>
      <c r="R39" s="66"/>
      <c r="S39" s="66"/>
      <c r="T39" s="66"/>
      <c r="U39" s="66"/>
      <c r="V39" s="66"/>
      <c r="W39" s="66"/>
      <c r="X39" s="66"/>
      <c r="Y39" s="66"/>
      <c r="Z39" s="66"/>
      <c r="AA39" s="66"/>
      <c r="AB39" s="66"/>
      <c r="AC39" s="66"/>
      <c r="AD39" s="66" t="s">
        <v>86</v>
      </c>
      <c r="AE39" s="66"/>
      <c r="AF39" s="66"/>
      <c r="AG39" s="66"/>
      <c r="AH39" s="66"/>
      <c r="AI39" s="66"/>
      <c r="AM39" s="238" t="s">
        <v>655</v>
      </c>
    </row>
    <row r="40" spans="3:39" ht="13.5" customHeight="1" x14ac:dyDescent="0.15">
      <c r="C40" s="10"/>
      <c r="D40" s="10" t="s">
        <v>21</v>
      </c>
      <c r="E40" s="10"/>
      <c r="F40" s="10"/>
      <c r="G40" s="10"/>
      <c r="H40" s="39"/>
      <c r="I40" s="39"/>
      <c r="J40" s="38"/>
      <c r="K40" s="289" t="str">
        <f>IF(調査２面!K9="","",調査２面!K9)</f>
        <v/>
      </c>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row>
    <row r="41" spans="3:39" ht="13.5" customHeight="1" x14ac:dyDescent="0.15">
      <c r="C41" s="10"/>
      <c r="D41" s="10" t="s">
        <v>22</v>
      </c>
      <c r="E41" s="10"/>
      <c r="F41" s="10"/>
      <c r="G41" s="10"/>
      <c r="H41" s="27"/>
      <c r="I41" s="27"/>
      <c r="J41" s="38"/>
      <c r="K41" s="289" t="str">
        <f>IF(調査２面!K10="","",調査２面!K10)</f>
        <v/>
      </c>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row>
    <row r="42" spans="3:39" ht="13.5" customHeight="1" x14ac:dyDescent="0.15">
      <c r="C42" s="10"/>
      <c r="D42" s="10" t="s">
        <v>23</v>
      </c>
      <c r="E42" s="10"/>
      <c r="F42" s="10"/>
      <c r="G42" s="10"/>
      <c r="H42" s="27"/>
      <c r="I42" s="27"/>
      <c r="J42" s="38"/>
      <c r="K42" s="289" t="str">
        <f>IF(調査２面!K11="","",調査２面!K11)</f>
        <v/>
      </c>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row>
    <row r="43" spans="3:39" ht="6.75" customHeight="1" x14ac:dyDescent="0.15">
      <c r="G43" s="85"/>
      <c r="H43" s="85"/>
      <c r="I43" s="85"/>
      <c r="J43" s="85"/>
      <c r="K43" s="72"/>
      <c r="L43" s="72"/>
      <c r="M43" s="72"/>
      <c r="N43" s="72"/>
      <c r="O43" s="72"/>
      <c r="P43" s="72"/>
      <c r="Q43" s="72"/>
      <c r="R43" s="72"/>
      <c r="S43" s="72"/>
      <c r="T43" s="72"/>
      <c r="U43" s="72"/>
      <c r="V43" s="72"/>
      <c r="W43" s="72"/>
      <c r="X43" s="76"/>
      <c r="Y43" s="76"/>
      <c r="Z43" s="76"/>
      <c r="AA43" s="76"/>
      <c r="AB43" s="76"/>
      <c r="AC43" s="76"/>
      <c r="AD43" s="76"/>
      <c r="AE43" s="76"/>
      <c r="AF43" s="76"/>
      <c r="AG43" s="76"/>
      <c r="AH43" s="76"/>
      <c r="AI43" s="76"/>
    </row>
    <row r="44" spans="3:39" ht="13.5" customHeight="1" x14ac:dyDescent="0.15">
      <c r="C44" s="76" t="str">
        <f>IF(調査２面その２!$K$8="","","【建築主２】")</f>
        <v/>
      </c>
      <c r="D44" s="49"/>
      <c r="E44" s="49"/>
      <c r="F44" s="49"/>
      <c r="K44" s="76"/>
      <c r="L44" s="76"/>
      <c r="M44" s="76"/>
      <c r="N44" s="76"/>
      <c r="O44" s="76"/>
      <c r="P44" s="76"/>
      <c r="Q44" s="76"/>
      <c r="R44" s="76"/>
      <c r="S44" s="76"/>
      <c r="T44" s="76"/>
      <c r="U44" s="76"/>
      <c r="V44" s="76"/>
      <c r="W44" s="177"/>
      <c r="X44" s="177"/>
      <c r="Y44" s="177"/>
      <c r="Z44" s="177"/>
      <c r="AA44" s="177"/>
      <c r="AB44" s="177"/>
      <c r="AC44" s="177"/>
      <c r="AD44" s="177"/>
      <c r="AE44" s="177"/>
      <c r="AF44" s="177"/>
      <c r="AG44" s="177"/>
      <c r="AH44" s="177"/>
      <c r="AI44" s="177"/>
    </row>
    <row r="45" spans="3:39" ht="13.5" customHeight="1" x14ac:dyDescent="0.15">
      <c r="C45" s="49"/>
      <c r="D45" s="76" t="str">
        <f>IF(調査２面その２!$K$8="","","【ｲ．氏名のﾌﾘｶﾞﾅ】")</f>
        <v/>
      </c>
      <c r="E45" s="10"/>
      <c r="F45" s="10"/>
      <c r="G45" s="10"/>
      <c r="H45" s="38"/>
      <c r="I45" s="38"/>
      <c r="K45" s="289" t="str">
        <f>IF(調査２面その２!K7="","",調査２面その２!K7)</f>
        <v/>
      </c>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row>
    <row r="46" spans="3:39" ht="13.5" customHeight="1" x14ac:dyDescent="0.15">
      <c r="C46" s="49"/>
      <c r="D46" s="76" t="str">
        <f>IF(調査２面その２!$K$8="","","【ﾛ．氏名】")</f>
        <v/>
      </c>
      <c r="E46" s="10"/>
      <c r="F46" s="10"/>
      <c r="G46" s="10"/>
      <c r="H46" s="27"/>
      <c r="I46" s="27"/>
      <c r="K46" s="66" t="str">
        <f>IF(調査２面その２!K8="","",調査２面その２!K8)</f>
        <v/>
      </c>
      <c r="L46" s="66"/>
      <c r="M46" s="66"/>
      <c r="N46" s="66"/>
      <c r="O46" s="66"/>
      <c r="P46" s="66"/>
      <c r="Q46" s="66"/>
      <c r="R46" s="66"/>
      <c r="S46" s="66"/>
      <c r="T46" s="66"/>
      <c r="U46" s="66"/>
      <c r="V46" s="66"/>
      <c r="W46" s="66"/>
      <c r="X46" s="66"/>
      <c r="Y46" s="66"/>
      <c r="Z46" s="66"/>
      <c r="AA46" s="66"/>
      <c r="AB46" s="66"/>
      <c r="AC46" s="66"/>
      <c r="AD46" s="76" t="str">
        <f>IF(調査２面その２!$K$8="","","㊞")</f>
        <v/>
      </c>
      <c r="AE46" s="66"/>
      <c r="AF46" s="66"/>
      <c r="AG46" s="66"/>
      <c r="AH46" s="66"/>
      <c r="AI46" s="66"/>
    </row>
    <row r="47" spans="3:39" ht="13.5" customHeight="1" x14ac:dyDescent="0.15">
      <c r="C47" s="49"/>
      <c r="D47" s="76" t="str">
        <f>IF(調査２面その２!$K$8="","","【ﾊ．郵便番号】")</f>
        <v/>
      </c>
      <c r="E47" s="10"/>
      <c r="F47" s="10"/>
      <c r="G47" s="10"/>
      <c r="H47" s="39"/>
      <c r="I47" s="39"/>
      <c r="K47" s="289" t="str">
        <f>IF(調査２面その２!K9="","",調査２面その２!K9)</f>
        <v/>
      </c>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row>
    <row r="48" spans="3:39" ht="13.5" customHeight="1" x14ac:dyDescent="0.15">
      <c r="C48" s="49"/>
      <c r="D48" s="76" t="str">
        <f>IF(調査２面その２!$K$8="","","【ﾆ．住所】")</f>
        <v/>
      </c>
      <c r="E48" s="10"/>
      <c r="F48" s="10"/>
      <c r="G48" s="10"/>
      <c r="H48" s="27"/>
      <c r="I48" s="27"/>
      <c r="K48" s="289" t="str">
        <f>IF(調査２面その２!K10="","",調査２面その２!K10)</f>
        <v/>
      </c>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row>
    <row r="49" spans="3:35" ht="13.5" customHeight="1" x14ac:dyDescent="0.15">
      <c r="C49" s="49"/>
      <c r="D49" s="76" t="str">
        <f>IF(調査２面その２!$K$8="","","【ﾎ．電話番号】")</f>
        <v/>
      </c>
      <c r="E49" s="10"/>
      <c r="F49" s="10"/>
      <c r="G49" s="10"/>
      <c r="H49" s="27"/>
      <c r="I49" s="27"/>
      <c r="K49" s="289" t="str">
        <f>IF(調査２面その２!K11="","",調査２面その２!K11)</f>
        <v/>
      </c>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row>
    <row r="50" spans="3:35" ht="6.75" customHeight="1" x14ac:dyDescent="0.15">
      <c r="E50" s="53"/>
      <c r="F50" s="53"/>
      <c r="G50" s="69"/>
      <c r="H50" s="69"/>
      <c r="I50" s="69"/>
      <c r="K50" s="72"/>
      <c r="L50" s="72"/>
      <c r="M50" s="72"/>
      <c r="N50" s="72"/>
      <c r="O50" s="72"/>
      <c r="P50" s="72"/>
      <c r="Q50" s="72"/>
      <c r="R50" s="72"/>
      <c r="S50" s="72"/>
      <c r="T50" s="72"/>
      <c r="U50" s="72"/>
      <c r="V50" s="72"/>
      <c r="W50" s="72"/>
      <c r="X50" s="178"/>
      <c r="Y50" s="178"/>
      <c r="Z50" s="178"/>
      <c r="AA50" s="178"/>
      <c r="AB50" s="178"/>
      <c r="AC50" s="178"/>
      <c r="AD50" s="178"/>
      <c r="AE50" s="178"/>
      <c r="AF50" s="178"/>
      <c r="AG50" s="178"/>
      <c r="AH50" s="178"/>
      <c r="AI50" s="178"/>
    </row>
    <row r="51" spans="3:35" ht="13.5" customHeight="1" x14ac:dyDescent="0.15">
      <c r="C51" s="76" t="str">
        <f>IF(調査２面その２!$K$16="","","【建築主３】")</f>
        <v/>
      </c>
      <c r="D51" s="49"/>
      <c r="E51" s="49"/>
      <c r="F51" s="49"/>
      <c r="K51" s="178"/>
      <c r="L51" s="178"/>
      <c r="M51" s="178"/>
      <c r="N51" s="178"/>
      <c r="O51" s="178"/>
      <c r="P51" s="178"/>
      <c r="Q51" s="178"/>
      <c r="R51" s="178"/>
      <c r="S51" s="178"/>
      <c r="T51" s="178"/>
      <c r="U51" s="178"/>
      <c r="V51" s="178"/>
      <c r="W51" s="179"/>
      <c r="X51" s="179"/>
      <c r="Y51" s="179"/>
      <c r="Z51" s="179"/>
      <c r="AA51" s="179"/>
      <c r="AB51" s="179"/>
      <c r="AC51" s="179"/>
      <c r="AD51" s="179"/>
      <c r="AE51" s="179"/>
      <c r="AF51" s="179"/>
      <c r="AG51" s="179"/>
      <c r="AH51" s="179"/>
      <c r="AI51" s="179"/>
    </row>
    <row r="52" spans="3:35" ht="13.5" customHeight="1" x14ac:dyDescent="0.15">
      <c r="C52" s="49"/>
      <c r="D52" s="76" t="str">
        <f>IF(調査２面その２!$K$16="","","【ｲ．氏名のﾌﾘｶﾞﾅ】")</f>
        <v/>
      </c>
      <c r="E52" s="10"/>
      <c r="F52" s="10"/>
      <c r="G52" s="10"/>
      <c r="H52" s="38"/>
      <c r="I52" s="38"/>
      <c r="K52" s="289" t="str">
        <f>IF(調査２面その２!K15="","",調査２面その２!K15)</f>
        <v/>
      </c>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row>
    <row r="53" spans="3:35" ht="13.5" customHeight="1" x14ac:dyDescent="0.15">
      <c r="C53" s="49"/>
      <c r="D53" s="76" t="str">
        <f>IF(調査２面その２!$K$16="","","【ﾛ．氏名】")</f>
        <v/>
      </c>
      <c r="E53" s="10"/>
      <c r="F53" s="10"/>
      <c r="G53" s="10"/>
      <c r="H53" s="27"/>
      <c r="I53" s="27"/>
      <c r="K53" s="66" t="str">
        <f>IF(調査２面その２!K16="","",調査２面その２!K16)</f>
        <v/>
      </c>
      <c r="L53" s="66"/>
      <c r="M53" s="66"/>
      <c r="N53" s="66"/>
      <c r="O53" s="66"/>
      <c r="P53" s="66"/>
      <c r="Q53" s="66"/>
      <c r="R53" s="66"/>
      <c r="S53" s="66"/>
      <c r="T53" s="66"/>
      <c r="U53" s="66"/>
      <c r="V53" s="66"/>
      <c r="W53" s="66"/>
      <c r="X53" s="66"/>
      <c r="Y53" s="66"/>
      <c r="Z53" s="66"/>
      <c r="AA53" s="66"/>
      <c r="AB53" s="66"/>
      <c r="AC53" s="66"/>
      <c r="AD53" s="76" t="str">
        <f>IF(調査２面その２!$K$16="","","㊞")</f>
        <v/>
      </c>
      <c r="AE53" s="66"/>
      <c r="AF53" s="66"/>
      <c r="AG53" s="66"/>
      <c r="AH53" s="66"/>
      <c r="AI53" s="66"/>
    </row>
    <row r="54" spans="3:35" ht="13.5" customHeight="1" x14ac:dyDescent="0.15">
      <c r="C54" s="49"/>
      <c r="D54" s="76" t="str">
        <f>IF(調査２面その２!$K$16="","","【ﾊ．郵便番号】")</f>
        <v/>
      </c>
      <c r="E54" s="10"/>
      <c r="F54" s="10"/>
      <c r="G54" s="10"/>
      <c r="H54" s="39"/>
      <c r="I54" s="39"/>
      <c r="K54" s="289" t="str">
        <f>IF(調査２面その２!K17="","",調査２面その２!K17)</f>
        <v/>
      </c>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row>
    <row r="55" spans="3:35" ht="13.5" customHeight="1" x14ac:dyDescent="0.15">
      <c r="C55" s="49"/>
      <c r="D55" s="76" t="str">
        <f>IF(調査２面その２!$K$16="","","【ﾆ．住所】")</f>
        <v/>
      </c>
      <c r="E55" s="10"/>
      <c r="F55" s="10"/>
      <c r="G55" s="10"/>
      <c r="H55" s="27"/>
      <c r="I55" s="27"/>
      <c r="K55" s="289" t="str">
        <f>IF(調査２面その２!K18="","",調査２面その２!K18)</f>
        <v/>
      </c>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row>
    <row r="56" spans="3:35" ht="13.5" customHeight="1" x14ac:dyDescent="0.15">
      <c r="C56" s="49"/>
      <c r="D56" s="76" t="str">
        <f>IF(調査２面その２!$K$16="","","【ﾎ．電話番号】")</f>
        <v/>
      </c>
      <c r="E56" s="10"/>
      <c r="F56" s="10"/>
      <c r="G56" s="10"/>
      <c r="H56" s="27"/>
      <c r="I56" s="27"/>
      <c r="K56" s="289" t="str">
        <f>IF(調査２面その２!K19="","",調査２面その２!K19)</f>
        <v/>
      </c>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row>
    <row r="57" spans="3:35" ht="6.75" customHeight="1" x14ac:dyDescent="0.15">
      <c r="G57" s="69"/>
      <c r="H57" s="69"/>
      <c r="I57" s="69"/>
      <c r="K57" s="72"/>
      <c r="L57" s="72"/>
      <c r="M57" s="72"/>
      <c r="N57" s="72"/>
      <c r="O57" s="72"/>
      <c r="P57" s="72"/>
      <c r="Q57" s="72"/>
      <c r="R57" s="72"/>
      <c r="S57" s="72"/>
      <c r="T57" s="72"/>
      <c r="U57" s="72"/>
      <c r="V57" s="72"/>
      <c r="W57" s="72"/>
      <c r="X57" s="178"/>
      <c r="Y57" s="178"/>
      <c r="Z57" s="178"/>
      <c r="AA57" s="178"/>
      <c r="AB57" s="178"/>
      <c r="AC57" s="178"/>
      <c r="AD57" s="178"/>
      <c r="AE57" s="178"/>
      <c r="AF57" s="178"/>
      <c r="AG57" s="178"/>
      <c r="AH57" s="178"/>
      <c r="AI57" s="178"/>
    </row>
    <row r="58" spans="3:35" ht="13.5" customHeight="1" x14ac:dyDescent="0.15">
      <c r="C58" s="76" t="str">
        <f>IF(調査２面その２!$K$24="","","【建築主４】")</f>
        <v/>
      </c>
      <c r="D58" s="49"/>
      <c r="E58" s="49"/>
      <c r="F58" s="49"/>
      <c r="K58" s="178"/>
      <c r="L58" s="178"/>
      <c r="M58" s="178"/>
      <c r="N58" s="178"/>
      <c r="O58" s="178"/>
      <c r="P58" s="178"/>
      <c r="Q58" s="178"/>
      <c r="R58" s="178"/>
      <c r="S58" s="178"/>
      <c r="T58" s="178"/>
      <c r="U58" s="178"/>
      <c r="V58" s="178"/>
      <c r="W58" s="179"/>
      <c r="X58" s="179"/>
      <c r="Y58" s="179"/>
      <c r="Z58" s="179"/>
      <c r="AA58" s="179"/>
      <c r="AB58" s="179"/>
      <c r="AC58" s="179"/>
      <c r="AD58" s="179"/>
      <c r="AE58" s="179"/>
      <c r="AF58" s="179"/>
      <c r="AG58" s="179"/>
      <c r="AH58" s="179"/>
      <c r="AI58" s="179"/>
    </row>
    <row r="59" spans="3:35" ht="13.5" customHeight="1" x14ac:dyDescent="0.15">
      <c r="C59" s="49"/>
      <c r="D59" s="76" t="str">
        <f>IF(調査２面その２!$K$24="","","【ｲ．氏名のﾌﾘｶﾞﾅ】")</f>
        <v/>
      </c>
      <c r="E59" s="10"/>
      <c r="F59" s="10"/>
      <c r="G59" s="10"/>
      <c r="H59" s="38"/>
      <c r="I59" s="38"/>
      <c r="K59" s="289" t="str">
        <f>IF(調査２面その２!K23="","",調査２面その２!K23)</f>
        <v/>
      </c>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row>
    <row r="60" spans="3:35" ht="13.5" customHeight="1" x14ac:dyDescent="0.15">
      <c r="C60" s="49"/>
      <c r="D60" s="76" t="str">
        <f>IF(調査２面その２!$K$24="","","【ﾛ．氏名】")</f>
        <v/>
      </c>
      <c r="E60" s="10"/>
      <c r="F60" s="10"/>
      <c r="G60" s="10"/>
      <c r="H60" s="27"/>
      <c r="I60" s="27"/>
      <c r="K60" s="66" t="str">
        <f>IF(調査２面その２!K24="","",調査２面その２!K24)</f>
        <v/>
      </c>
      <c r="L60" s="66"/>
      <c r="M60" s="66"/>
      <c r="N60" s="66"/>
      <c r="O60" s="66"/>
      <c r="P60" s="66"/>
      <c r="Q60" s="66"/>
      <c r="R60" s="66"/>
      <c r="S60" s="66"/>
      <c r="T60" s="66"/>
      <c r="U60" s="66"/>
      <c r="V60" s="66"/>
      <c r="W60" s="66"/>
      <c r="X60" s="66"/>
      <c r="Y60" s="66"/>
      <c r="Z60" s="66"/>
      <c r="AA60" s="66"/>
      <c r="AB60" s="66"/>
      <c r="AC60" s="66"/>
      <c r="AD60" s="76" t="str">
        <f>IF(調査２面その２!$K$24="","","㊞")</f>
        <v/>
      </c>
      <c r="AE60" s="66"/>
      <c r="AF60" s="66"/>
      <c r="AG60" s="66"/>
      <c r="AH60" s="66"/>
      <c r="AI60" s="66"/>
    </row>
    <row r="61" spans="3:35" ht="13.5" customHeight="1" x14ac:dyDescent="0.15">
      <c r="C61" s="49"/>
      <c r="D61" s="76" t="str">
        <f>IF(調査２面その２!$K$24="","","【ﾊ．郵便番号】")</f>
        <v/>
      </c>
      <c r="E61" s="10"/>
      <c r="F61" s="10"/>
      <c r="G61" s="10"/>
      <c r="H61" s="39"/>
      <c r="I61" s="39"/>
      <c r="K61" s="289" t="str">
        <f>IF(調査２面その２!K25="","",調査２面その２!K25)</f>
        <v/>
      </c>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row>
    <row r="62" spans="3:35" ht="13.5" customHeight="1" x14ac:dyDescent="0.15">
      <c r="C62" s="49"/>
      <c r="D62" s="76" t="str">
        <f>IF(調査２面その２!$K$24="","","【ﾆ．住所】")</f>
        <v/>
      </c>
      <c r="E62" s="10"/>
      <c r="F62" s="10"/>
      <c r="G62" s="10"/>
      <c r="H62" s="27"/>
      <c r="I62" s="27"/>
      <c r="K62" s="289" t="str">
        <f>IF(調査２面その２!K26="","",調査２面その２!K26)</f>
        <v/>
      </c>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row>
    <row r="63" spans="3:35" ht="13.5" customHeight="1" x14ac:dyDescent="0.15">
      <c r="C63" s="49"/>
      <c r="D63" s="76" t="str">
        <f>IF(調査２面その２!$K$24="","","【ﾎ．電話番号】")</f>
        <v/>
      </c>
      <c r="E63" s="10"/>
      <c r="F63" s="10"/>
      <c r="G63" s="10"/>
      <c r="H63" s="27"/>
      <c r="I63" s="27"/>
      <c r="K63" s="289" t="str">
        <f>IF(調査２面その２!K27="","",調査２面その２!K27)</f>
        <v/>
      </c>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row>
    <row r="64" spans="3:35" ht="13.5" customHeight="1" x14ac:dyDescent="0.15"/>
    <row r="65" spans="36:37" ht="13.5" customHeight="1" thickBot="1" x14ac:dyDescent="0.2"/>
    <row r="66" spans="36:37" ht="13.5" customHeight="1" thickTop="1" x14ac:dyDescent="0.15">
      <c r="AJ66" s="235"/>
      <c r="AK66" s="236"/>
    </row>
    <row r="67" spans="36:37" ht="13.5" customHeight="1" x14ac:dyDescent="0.15">
      <c r="AJ67" s="237"/>
      <c r="AK67" s="63"/>
    </row>
    <row r="68" spans="36:37" ht="13.5" customHeight="1" x14ac:dyDescent="0.15"/>
    <row r="69" spans="36:37" ht="13.5" customHeight="1" x14ac:dyDescent="0.15"/>
    <row r="70" spans="36:37" ht="13.5" customHeight="1" x14ac:dyDescent="0.15"/>
    <row r="71" spans="36:37" ht="13.5" customHeight="1" x14ac:dyDescent="0.15"/>
    <row r="72" spans="36:37" ht="13.5" customHeight="1" x14ac:dyDescent="0.15"/>
    <row r="73" spans="36:37" ht="13.5" customHeight="1" x14ac:dyDescent="0.15"/>
    <row r="74" spans="36:37" ht="13.5" customHeight="1" x14ac:dyDescent="0.15"/>
    <row r="75" spans="36:37" ht="13.5" customHeight="1" x14ac:dyDescent="0.15"/>
    <row r="76" spans="36:37" ht="13.5" customHeight="1" x14ac:dyDescent="0.15"/>
    <row r="77" spans="36:37" ht="13.5" customHeight="1" x14ac:dyDescent="0.15"/>
    <row r="78" spans="36:37" ht="13.5" customHeight="1" x14ac:dyDescent="0.15"/>
    <row r="79" spans="36:37" ht="13.5" customHeight="1" x14ac:dyDescent="0.15"/>
    <row r="80" spans="36:37"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sheetData>
  <sheetProtection password="C15D" sheet="1"/>
  <protectedRanges>
    <protectedRange sqref="V36:W36" name="範囲2_1"/>
    <protectedRange sqref="I26:I32 R26 R28:R29 N32 N27" name="範囲1_1"/>
  </protectedRanges>
  <mergeCells count="34">
    <mergeCell ref="K62:AI62"/>
    <mergeCell ref="K63:AI63"/>
    <mergeCell ref="N27:AA27"/>
    <mergeCell ref="K52:AI52"/>
    <mergeCell ref="K54:AI54"/>
    <mergeCell ref="K55:AI55"/>
    <mergeCell ref="K56:AI56"/>
    <mergeCell ref="K59:AI59"/>
    <mergeCell ref="K61:AI61"/>
    <mergeCell ref="K41:AI41"/>
    <mergeCell ref="K42:AI42"/>
    <mergeCell ref="K45:AI45"/>
    <mergeCell ref="K47:AI47"/>
    <mergeCell ref="K48:AI48"/>
    <mergeCell ref="K49:AI49"/>
    <mergeCell ref="V36:W36"/>
    <mergeCell ref="X36:Y36"/>
    <mergeCell ref="AA36:AB36"/>
    <mergeCell ref="AD36:AE36"/>
    <mergeCell ref="K38:AI38"/>
    <mergeCell ref="K40:AI40"/>
    <mergeCell ref="K10:AI10"/>
    <mergeCell ref="K11:AI11"/>
    <mergeCell ref="K12:AI12"/>
    <mergeCell ref="K13:AI13"/>
    <mergeCell ref="I19:AI21"/>
    <mergeCell ref="A1:AI2"/>
    <mergeCell ref="K7:L7"/>
    <mergeCell ref="S7:V7"/>
    <mergeCell ref="AB7:AG7"/>
    <mergeCell ref="K8:AI8"/>
    <mergeCell ref="K9:L9"/>
    <mergeCell ref="S9:V9"/>
    <mergeCell ref="AB9:AG9"/>
  </mergeCells>
  <phoneticPr fontId="2"/>
  <dataValidations count="4">
    <dataValidation imeMode="off" allowBlank="1" showInputMessage="1" showErrorMessage="1" sqref="H47:I47 H49:I49 H54:I54 H56:I56 H61:I61 H63:I63 H40:I40 H42:I42"/>
    <dataValidation imeMode="halfKatakana" allowBlank="1" showInputMessage="1" showErrorMessage="1" sqref="H52:I52 H59:I59 H38:I38 H45:I45"/>
    <dataValidation type="list" allowBlank="1" showInputMessage="1" showErrorMessage="1" sqref="I26:I32 R26 R28:R29">
      <formula1>"■,□"</formula1>
    </dataValidation>
    <dataValidation imeMode="hiragana" allowBlank="1" showInputMessage="1" showErrorMessage="1" sqref="AE17 H10:I13 AJ19:AJ21 H48:I48 H46:I46 H55:I55 H53:I53 H62:I62 H60:I60 H41:I41 H39:I39"/>
  </dataValidations>
  <printOptions horizontalCentered="1"/>
  <pageMargins left="0.78740157480314965" right="0.19685039370078741" top="0.39370078740157483" bottom="0.39370078740157483" header="0" footer="0"/>
  <pageSetup paperSize="9" orientation="portrait" blackAndWhite="1" r:id="rId1"/>
  <headerFooter alignWithMargins="0">
    <oddFooter>&amp;L&amp;"ＭＳ Ｐ明朝,標準"&amp;8㈱北関東建築検査機構&amp;C&amp;"ＭＳ Ｐ明朝,標準"&amp;9NKBI-13enter Ver.17&amp;R&amp;"ＭＳ Ｐ明朝,標準"&amp;9(R030101)</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view="pageBreakPreview" zoomScaleNormal="100" zoomScaleSheetLayoutView="100" workbookViewId="0">
      <selection activeCell="I26" sqref="I26:M26"/>
    </sheetView>
  </sheetViews>
  <sheetFormatPr defaultRowHeight="13.5" x14ac:dyDescent="0.15"/>
  <cols>
    <col min="1" max="13" width="6.625" style="2" customWidth="1"/>
    <col min="14" max="14" width="3.625" style="2" customWidth="1"/>
    <col min="15" max="15" width="2.625" style="3" customWidth="1"/>
    <col min="16" max="16384" width="9" style="3"/>
  </cols>
  <sheetData>
    <row r="1" spans="1:13" ht="16.5" customHeight="1" x14ac:dyDescent="0.15">
      <c r="A1" s="11" t="s">
        <v>600</v>
      </c>
    </row>
    <row r="2" spans="1:13" ht="16.5" customHeight="1" x14ac:dyDescent="0.15">
      <c r="A2" s="11"/>
    </row>
    <row r="3" spans="1:13" ht="24" x14ac:dyDescent="0.15">
      <c r="A3" s="12"/>
      <c r="E3" s="12" t="s">
        <v>79</v>
      </c>
    </row>
    <row r="4" spans="1:13" ht="13.5" customHeight="1" x14ac:dyDescent="0.15">
      <c r="A4" s="13"/>
    </row>
    <row r="5" spans="1:13" ht="13.5" customHeight="1" x14ac:dyDescent="0.15">
      <c r="A5" s="11" t="s">
        <v>80</v>
      </c>
    </row>
    <row r="6" spans="1:13" ht="13.5" customHeight="1" x14ac:dyDescent="0.15">
      <c r="A6" s="11" t="s">
        <v>81</v>
      </c>
    </row>
    <row r="7" spans="1:13" ht="13.5" customHeight="1" x14ac:dyDescent="0.15">
      <c r="A7" s="11"/>
    </row>
    <row r="8" spans="1:13" ht="13.5" customHeight="1" x14ac:dyDescent="0.15">
      <c r="A8" s="11"/>
    </row>
    <row r="9" spans="1:13" ht="13.5" customHeight="1" x14ac:dyDescent="0.15">
      <c r="A9" s="11"/>
      <c r="B9" s="31"/>
      <c r="C9" s="31"/>
      <c r="D9" s="31"/>
      <c r="E9" s="31"/>
      <c r="F9" s="31"/>
      <c r="G9" s="31"/>
      <c r="H9" s="32" t="s">
        <v>82</v>
      </c>
      <c r="I9" s="326" t="str">
        <f>IF(調査２面!K16="","",調査２面!K16)</f>
        <v/>
      </c>
      <c r="J9" s="326"/>
      <c r="K9" s="326"/>
      <c r="L9" s="326"/>
      <c r="M9" s="30"/>
    </row>
    <row r="10" spans="1:13" ht="13.5" customHeight="1" x14ac:dyDescent="0.15">
      <c r="A10" s="11"/>
      <c r="B10" s="31"/>
      <c r="C10" s="31"/>
      <c r="D10" s="31"/>
      <c r="E10" s="31"/>
      <c r="F10" s="31"/>
      <c r="G10" s="31"/>
      <c r="H10" s="31"/>
      <c r="I10" s="31"/>
      <c r="J10" s="31"/>
      <c r="K10" s="31"/>
      <c r="L10" s="31"/>
      <c r="M10" s="31"/>
    </row>
    <row r="11" spans="1:13" ht="13.5" customHeight="1" x14ac:dyDescent="0.15">
      <c r="A11" s="11" t="s">
        <v>83</v>
      </c>
      <c r="B11" s="31"/>
      <c r="C11" s="31"/>
      <c r="D11" s="31"/>
      <c r="E11" s="31"/>
      <c r="F11" s="31"/>
      <c r="G11" s="31"/>
      <c r="H11" s="31"/>
      <c r="I11" s="31"/>
      <c r="J11" s="31"/>
      <c r="K11" s="31"/>
      <c r="L11" s="31"/>
      <c r="M11" s="31"/>
    </row>
    <row r="12" spans="1:13" ht="13.5" customHeight="1" x14ac:dyDescent="0.15">
      <c r="A12" s="11" t="s">
        <v>84</v>
      </c>
      <c r="B12" s="327" t="str">
        <f>IF(調査２面!K8="","",調査２面!K8)</f>
        <v/>
      </c>
      <c r="C12" s="327"/>
      <c r="D12" s="327"/>
      <c r="E12" s="327"/>
      <c r="F12" s="327"/>
      <c r="G12" s="33"/>
      <c r="H12" s="34"/>
      <c r="I12" s="327" t="str">
        <f>IF(調査２面その２!K16="","",調査２面その２!K16)</f>
        <v/>
      </c>
      <c r="J12" s="327"/>
      <c r="K12" s="327"/>
      <c r="L12" s="327"/>
      <c r="M12" s="327"/>
    </row>
    <row r="13" spans="1:13" ht="13.5" customHeight="1" x14ac:dyDescent="0.15">
      <c r="A13" s="11"/>
      <c r="B13" s="327" t="str">
        <f>IF(調査２面その２!K8="","",調査２面その２!K8)</f>
        <v/>
      </c>
      <c r="C13" s="327"/>
      <c r="D13" s="327"/>
      <c r="E13" s="327"/>
      <c r="F13" s="327"/>
      <c r="G13" s="31"/>
      <c r="H13" s="35"/>
      <c r="I13" s="327" t="str">
        <f>IF(調査２面その２!K24="","",調査２面その２!K24)</f>
        <v/>
      </c>
      <c r="J13" s="327"/>
      <c r="K13" s="327"/>
      <c r="L13" s="327"/>
      <c r="M13" s="327"/>
    </row>
    <row r="14" spans="1:13" ht="13.5" customHeight="1" x14ac:dyDescent="0.15">
      <c r="A14" s="11" t="s">
        <v>202</v>
      </c>
      <c r="H14" s="9"/>
    </row>
    <row r="15" spans="1:13" ht="13.5" customHeight="1" x14ac:dyDescent="0.15">
      <c r="A15" s="15" t="s">
        <v>203</v>
      </c>
      <c r="H15" s="9"/>
    </row>
    <row r="16" spans="1:13" ht="13.5" customHeight="1" x14ac:dyDescent="0.15">
      <c r="A16" s="11" t="s">
        <v>84</v>
      </c>
      <c r="B16" s="328"/>
      <c r="C16" s="328"/>
      <c r="D16" s="328"/>
      <c r="E16" s="328"/>
      <c r="F16" s="328"/>
      <c r="G16" s="11"/>
      <c r="H16" s="14"/>
      <c r="I16" s="328"/>
      <c r="J16" s="328"/>
      <c r="K16" s="328"/>
      <c r="L16" s="328"/>
      <c r="M16" s="328"/>
    </row>
    <row r="17" spans="1:13" ht="13.5" customHeight="1" x14ac:dyDescent="0.15">
      <c r="A17" s="11" t="s">
        <v>84</v>
      </c>
      <c r="B17" s="328"/>
      <c r="C17" s="328"/>
      <c r="D17" s="328"/>
      <c r="E17" s="328"/>
      <c r="F17" s="328"/>
      <c r="G17" s="14"/>
      <c r="H17" s="14"/>
      <c r="I17" s="328"/>
      <c r="J17" s="328"/>
      <c r="K17" s="328"/>
      <c r="L17" s="328"/>
      <c r="M17" s="328"/>
    </row>
    <row r="18" spans="1:13" ht="13.5" customHeight="1" x14ac:dyDescent="0.15">
      <c r="A18" s="11"/>
      <c r="B18" s="328"/>
      <c r="C18" s="328"/>
      <c r="D18" s="328"/>
      <c r="E18" s="328"/>
      <c r="F18" s="328"/>
      <c r="G18" s="11"/>
      <c r="H18" s="14"/>
      <c r="I18" s="328"/>
      <c r="J18" s="328"/>
      <c r="K18" s="328"/>
      <c r="L18" s="328"/>
      <c r="M18" s="328"/>
    </row>
    <row r="19" spans="1:13" ht="13.5" customHeight="1" x14ac:dyDescent="0.15">
      <c r="H19" s="9"/>
    </row>
    <row r="20" spans="1:13" ht="13.5" customHeight="1" x14ac:dyDescent="0.15">
      <c r="A20" s="11" t="s">
        <v>204</v>
      </c>
      <c r="H20" s="9"/>
    </row>
    <row r="21" spans="1:13" ht="13.5" customHeight="1" x14ac:dyDescent="0.15">
      <c r="A21" s="15" t="s">
        <v>193</v>
      </c>
      <c r="H21" s="9"/>
    </row>
    <row r="22" spans="1:13" ht="13.5" customHeight="1" x14ac:dyDescent="0.15">
      <c r="A22" s="11"/>
      <c r="B22" s="328"/>
      <c r="C22" s="328"/>
      <c r="D22" s="328"/>
      <c r="E22" s="328"/>
      <c r="F22" s="328"/>
      <c r="G22" s="11"/>
      <c r="H22" s="14"/>
      <c r="I22" s="328"/>
      <c r="J22" s="328"/>
      <c r="K22" s="328"/>
      <c r="L22" s="328"/>
      <c r="M22" s="328"/>
    </row>
    <row r="23" spans="1:13" ht="13.5" customHeight="1" x14ac:dyDescent="0.15">
      <c r="A23" s="11"/>
      <c r="B23" s="328"/>
      <c r="C23" s="328"/>
      <c r="D23" s="328"/>
      <c r="E23" s="328"/>
      <c r="F23" s="328"/>
      <c r="G23" s="11"/>
      <c r="H23" s="14"/>
      <c r="I23" s="328"/>
      <c r="J23" s="328"/>
      <c r="K23" s="328"/>
      <c r="L23" s="328"/>
      <c r="M23" s="328"/>
    </row>
    <row r="24" spans="1:13" ht="13.5" customHeight="1" x14ac:dyDescent="0.15">
      <c r="A24" s="11"/>
      <c r="B24" s="328"/>
      <c r="C24" s="328"/>
      <c r="D24" s="328"/>
      <c r="E24" s="328"/>
      <c r="F24" s="328"/>
      <c r="G24" s="11"/>
      <c r="H24" s="14"/>
      <c r="I24" s="328"/>
      <c r="J24" s="328"/>
      <c r="K24" s="328"/>
      <c r="L24" s="328"/>
      <c r="M24" s="328"/>
    </row>
    <row r="25" spans="1:13" ht="13.5" customHeight="1" x14ac:dyDescent="0.15">
      <c r="A25" s="11"/>
      <c r="B25" s="328"/>
      <c r="C25" s="328"/>
      <c r="D25" s="328"/>
      <c r="E25" s="328"/>
      <c r="F25" s="328"/>
      <c r="G25" s="11"/>
      <c r="H25" s="14"/>
      <c r="I25" s="328"/>
      <c r="J25" s="328"/>
      <c r="K25" s="328"/>
      <c r="L25" s="328"/>
      <c r="M25" s="328"/>
    </row>
    <row r="26" spans="1:13" ht="13.5" customHeight="1" x14ac:dyDescent="0.15">
      <c r="B26" s="328"/>
      <c r="C26" s="328"/>
      <c r="D26" s="328"/>
      <c r="E26" s="328"/>
      <c r="F26" s="328"/>
      <c r="G26" s="11"/>
      <c r="H26" s="14"/>
      <c r="I26" s="328"/>
      <c r="J26" s="328"/>
      <c r="K26" s="328"/>
      <c r="L26" s="328"/>
      <c r="M26" s="328"/>
    </row>
    <row r="27" spans="1:13" ht="13.5" customHeight="1" x14ac:dyDescent="0.15">
      <c r="A27" s="11"/>
      <c r="B27" s="328"/>
      <c r="C27" s="328"/>
      <c r="D27" s="328"/>
      <c r="E27" s="328"/>
      <c r="F27" s="328"/>
      <c r="G27" s="11"/>
      <c r="H27" s="14"/>
      <c r="I27" s="328"/>
      <c r="J27" s="328"/>
      <c r="K27" s="328"/>
      <c r="L27" s="328"/>
      <c r="M27" s="328"/>
    </row>
    <row r="28" spans="1:13" ht="13.5" customHeight="1" x14ac:dyDescent="0.15">
      <c r="A28" s="11"/>
      <c r="B28" s="328"/>
      <c r="C28" s="328"/>
      <c r="D28" s="328"/>
      <c r="E28" s="328"/>
      <c r="F28" s="328"/>
      <c r="G28" s="11"/>
      <c r="H28" s="14"/>
      <c r="I28" s="328"/>
      <c r="J28" s="328"/>
      <c r="K28" s="328"/>
      <c r="L28" s="328"/>
      <c r="M28" s="328"/>
    </row>
    <row r="29" spans="1:13" ht="13.5" customHeight="1" x14ac:dyDescent="0.15">
      <c r="H29" s="9"/>
    </row>
    <row r="30" spans="1:13" ht="13.5" customHeight="1" x14ac:dyDescent="0.15">
      <c r="A30" s="11" t="s">
        <v>205</v>
      </c>
      <c r="H30" s="9"/>
    </row>
    <row r="31" spans="1:13" ht="13.5" customHeight="1" x14ac:dyDescent="0.15">
      <c r="A31" s="15"/>
      <c r="B31" s="328" t="s">
        <v>57</v>
      </c>
      <c r="C31" s="328"/>
      <c r="D31" s="328"/>
      <c r="E31" s="328"/>
      <c r="F31" s="328"/>
      <c r="G31" s="11"/>
      <c r="H31" s="14"/>
      <c r="I31" s="328"/>
      <c r="J31" s="328"/>
      <c r="K31" s="328"/>
      <c r="L31" s="328"/>
      <c r="M31" s="328"/>
    </row>
    <row r="32" spans="1:13" ht="13.5" customHeight="1" x14ac:dyDescent="0.15">
      <c r="A32" s="11"/>
      <c r="H32" s="9"/>
    </row>
    <row r="33" spans="1:14" ht="13.5" customHeight="1" x14ac:dyDescent="0.15">
      <c r="A33" s="11" t="s">
        <v>598</v>
      </c>
      <c r="H33" s="9"/>
    </row>
    <row r="34" spans="1:14" ht="13.5" customHeight="1" x14ac:dyDescent="0.15">
      <c r="A34" s="11" t="s">
        <v>84</v>
      </c>
      <c r="B34" s="328"/>
      <c r="C34" s="328"/>
      <c r="D34" s="328"/>
      <c r="E34" s="328"/>
      <c r="F34" s="328"/>
      <c r="G34" s="11"/>
      <c r="H34" s="14"/>
      <c r="I34" s="328"/>
      <c r="J34" s="328"/>
      <c r="K34" s="328"/>
      <c r="L34" s="328"/>
      <c r="M34" s="328"/>
    </row>
    <row r="35" spans="1:14" ht="13.5" customHeight="1" x14ac:dyDescent="0.15">
      <c r="A35" s="11" t="s">
        <v>84</v>
      </c>
      <c r="B35" s="328"/>
      <c r="C35" s="328"/>
      <c r="D35" s="328"/>
      <c r="E35" s="328"/>
      <c r="F35" s="328"/>
      <c r="G35" s="11"/>
      <c r="H35" s="14"/>
      <c r="I35" s="328"/>
      <c r="J35" s="328"/>
      <c r="K35" s="328"/>
      <c r="L35" s="328"/>
      <c r="M35" s="328"/>
    </row>
    <row r="36" spans="1:14" ht="13.5" customHeight="1" x14ac:dyDescent="0.15">
      <c r="A36" s="11"/>
    </row>
    <row r="37" spans="1:14" ht="13.5" customHeight="1" x14ac:dyDescent="0.15"/>
    <row r="38" spans="1:14" ht="13.5" customHeight="1" x14ac:dyDescent="0.15">
      <c r="A38" s="15" t="s">
        <v>194</v>
      </c>
      <c r="B38" s="15"/>
      <c r="C38" s="15"/>
      <c r="D38" s="15"/>
      <c r="E38" s="15"/>
      <c r="F38" s="15"/>
      <c r="G38" s="15"/>
      <c r="H38" s="15"/>
      <c r="I38" s="15"/>
      <c r="J38" s="15"/>
      <c r="K38" s="15"/>
      <c r="L38" s="15"/>
      <c r="M38" s="15"/>
      <c r="N38" s="15"/>
    </row>
    <row r="39" spans="1:14" ht="13.5" customHeight="1" x14ac:dyDescent="0.15">
      <c r="A39" s="15" t="s">
        <v>85</v>
      </c>
      <c r="B39" s="15"/>
      <c r="C39" s="15"/>
      <c r="D39" s="15"/>
      <c r="E39" s="15"/>
      <c r="F39" s="15"/>
      <c r="G39" s="15"/>
      <c r="H39" s="15"/>
      <c r="I39" s="15"/>
      <c r="J39" s="15"/>
      <c r="K39" s="15"/>
      <c r="L39" s="15"/>
      <c r="M39" s="15"/>
      <c r="N39" s="15"/>
    </row>
    <row r="40" spans="1:14" ht="13.5" customHeight="1" x14ac:dyDescent="0.15">
      <c r="A40" s="15"/>
      <c r="B40" s="15"/>
      <c r="C40" s="15"/>
      <c r="D40" s="15"/>
      <c r="E40" s="15"/>
      <c r="F40" s="15"/>
      <c r="G40" s="15"/>
      <c r="H40" s="15"/>
      <c r="I40" s="15"/>
      <c r="J40" s="15"/>
      <c r="K40" s="15"/>
      <c r="L40" s="15"/>
      <c r="M40" s="15"/>
      <c r="N40" s="15"/>
    </row>
    <row r="41" spans="1:14" ht="13.5" customHeight="1" x14ac:dyDescent="0.15">
      <c r="A41" s="16"/>
      <c r="B41" s="17"/>
      <c r="C41" s="17"/>
      <c r="D41" s="17"/>
      <c r="E41" s="17"/>
      <c r="F41" s="17"/>
      <c r="G41" s="17"/>
      <c r="H41" s="17"/>
      <c r="I41" s="17"/>
      <c r="J41" s="17"/>
      <c r="K41" s="17"/>
      <c r="L41" s="17"/>
      <c r="M41" s="24"/>
      <c r="N41" s="18"/>
    </row>
    <row r="42" spans="1:14" ht="13.5" customHeight="1" x14ac:dyDescent="0.15">
      <c r="A42" s="19" t="s">
        <v>195</v>
      </c>
      <c r="B42" s="20"/>
      <c r="C42" s="20"/>
      <c r="D42" s="20"/>
      <c r="E42" s="20"/>
      <c r="F42" s="20"/>
      <c r="G42" s="20"/>
      <c r="H42" s="20"/>
      <c r="I42" s="20"/>
      <c r="J42" s="20"/>
      <c r="K42" s="20"/>
      <c r="L42" s="20"/>
      <c r="M42" s="25"/>
      <c r="N42" s="18"/>
    </row>
    <row r="43" spans="1:14" ht="13.5" customHeight="1" x14ac:dyDescent="0.15">
      <c r="A43" s="19"/>
      <c r="B43" s="20"/>
      <c r="C43" s="20"/>
      <c r="D43" s="20"/>
      <c r="E43" s="20"/>
      <c r="F43" s="20"/>
      <c r="G43" s="20"/>
      <c r="H43" s="20"/>
      <c r="I43" s="20"/>
      <c r="J43" s="20"/>
      <c r="K43" s="20"/>
      <c r="L43" s="20"/>
      <c r="M43" s="25"/>
      <c r="N43" s="18"/>
    </row>
    <row r="44" spans="1:14" ht="13.5" customHeight="1" x14ac:dyDescent="0.15">
      <c r="A44" s="19"/>
      <c r="B44" s="20"/>
      <c r="C44" s="20"/>
      <c r="D44" s="20"/>
      <c r="E44" s="20"/>
      <c r="F44" s="20"/>
      <c r="G44" s="20"/>
      <c r="H44" s="20"/>
      <c r="I44" s="20"/>
      <c r="J44" s="20"/>
      <c r="K44" s="20"/>
      <c r="L44" s="20"/>
      <c r="M44" s="25"/>
      <c r="N44" s="18"/>
    </row>
    <row r="45" spans="1:14" ht="13.5" customHeight="1" x14ac:dyDescent="0.15">
      <c r="A45" s="19" t="s">
        <v>196</v>
      </c>
      <c r="B45" s="20"/>
      <c r="C45" s="20"/>
      <c r="D45" s="20"/>
      <c r="E45" s="20"/>
      <c r="F45" s="20"/>
      <c r="G45" s="20"/>
      <c r="H45" s="20"/>
      <c r="I45" s="20"/>
      <c r="J45" s="20"/>
      <c r="K45" s="20"/>
      <c r="L45" s="20"/>
      <c r="M45" s="25"/>
      <c r="N45" s="18"/>
    </row>
    <row r="46" spans="1:14" ht="13.5" customHeight="1" x14ac:dyDescent="0.15">
      <c r="A46" s="19" t="s">
        <v>197</v>
      </c>
      <c r="B46" s="20"/>
      <c r="C46" s="20"/>
      <c r="D46" s="20"/>
      <c r="E46" s="20"/>
      <c r="F46" s="20"/>
      <c r="G46" s="20"/>
      <c r="H46" s="20"/>
      <c r="I46" s="20"/>
      <c r="J46" s="20"/>
      <c r="K46" s="20"/>
      <c r="L46" s="20"/>
      <c r="M46" s="25"/>
      <c r="N46" s="18"/>
    </row>
    <row r="47" spans="1:14" ht="13.5" customHeight="1" x14ac:dyDescent="0.15">
      <c r="A47" s="19" t="s">
        <v>198</v>
      </c>
      <c r="B47" s="20"/>
      <c r="C47" s="20"/>
      <c r="D47" s="20"/>
      <c r="E47" s="20"/>
      <c r="F47" s="20"/>
      <c r="G47" s="20"/>
      <c r="H47" s="20"/>
      <c r="I47" s="20"/>
      <c r="J47" s="20"/>
      <c r="K47" s="20"/>
      <c r="L47" s="20"/>
      <c r="M47" s="25"/>
      <c r="N47" s="18"/>
    </row>
    <row r="48" spans="1:14" ht="13.5" customHeight="1" x14ac:dyDescent="0.15">
      <c r="A48" s="19" t="s">
        <v>199</v>
      </c>
      <c r="B48" s="20"/>
      <c r="C48" s="20"/>
      <c r="D48" s="20"/>
      <c r="E48" s="20"/>
      <c r="F48" s="20"/>
      <c r="G48" s="20"/>
      <c r="H48" s="20"/>
      <c r="I48" s="20"/>
      <c r="J48" s="20"/>
      <c r="K48" s="20"/>
      <c r="L48" s="20"/>
      <c r="M48" s="25"/>
      <c r="N48" s="18"/>
    </row>
    <row r="49" spans="1:14" ht="13.5" customHeight="1" x14ac:dyDescent="0.15">
      <c r="A49" s="19"/>
      <c r="B49" s="20"/>
      <c r="C49" s="20"/>
      <c r="D49" s="20"/>
      <c r="E49" s="20"/>
      <c r="F49" s="20"/>
      <c r="G49" s="20"/>
      <c r="H49" s="20"/>
      <c r="I49" s="20"/>
      <c r="J49" s="20"/>
      <c r="K49" s="20"/>
      <c r="L49" s="20"/>
      <c r="M49" s="25"/>
      <c r="N49" s="18"/>
    </row>
    <row r="50" spans="1:14" ht="13.5" customHeight="1" x14ac:dyDescent="0.15">
      <c r="A50" s="21"/>
      <c r="B50" s="22"/>
      <c r="C50" s="22"/>
      <c r="D50" s="22"/>
      <c r="E50" s="22"/>
      <c r="F50" s="22"/>
      <c r="G50" s="22"/>
      <c r="H50" s="22"/>
      <c r="I50" s="22"/>
      <c r="J50" s="22"/>
      <c r="K50" s="22"/>
      <c r="L50" s="22"/>
      <c r="M50" s="26"/>
      <c r="N50" s="18"/>
    </row>
    <row r="51" spans="1:14" ht="13.5" customHeight="1" x14ac:dyDescent="0.15">
      <c r="A51" s="14"/>
    </row>
    <row r="52" spans="1:14" ht="13.5" customHeight="1" x14ac:dyDescent="0.15">
      <c r="A52" s="1" t="s">
        <v>192</v>
      </c>
      <c r="L52" s="4"/>
      <c r="M52" s="4"/>
      <c r="N52" s="4"/>
    </row>
    <row r="53" spans="1:14" ht="13.5" customHeight="1" x14ac:dyDescent="0.15">
      <c r="L53" s="8"/>
      <c r="M53" s="4"/>
      <c r="N53" s="4"/>
    </row>
    <row r="54" spans="1:14" ht="13.5" customHeight="1" x14ac:dyDescent="0.15">
      <c r="F54" s="325" t="s">
        <v>48</v>
      </c>
      <c r="G54" s="325"/>
      <c r="H54" s="325" t="s">
        <v>42</v>
      </c>
      <c r="I54" s="325"/>
      <c r="J54" s="325" t="s">
        <v>43</v>
      </c>
      <c r="K54" s="325"/>
      <c r="L54" s="8"/>
      <c r="M54" s="4"/>
      <c r="N54" s="4"/>
    </row>
    <row r="55" spans="1:14" ht="13.5" customHeight="1" x14ac:dyDescent="0.15">
      <c r="B55" s="2" t="s">
        <v>41</v>
      </c>
      <c r="D55" s="2" t="s">
        <v>46</v>
      </c>
      <c r="F55" s="23" t="s">
        <v>17</v>
      </c>
      <c r="G55" s="5"/>
      <c r="H55" s="23" t="s">
        <v>17</v>
      </c>
      <c r="I55" s="5"/>
      <c r="J55" s="23" t="s">
        <v>17</v>
      </c>
      <c r="K55" s="5"/>
      <c r="L55" s="4"/>
      <c r="M55" s="4"/>
      <c r="N55" s="4"/>
    </row>
    <row r="56" spans="1:14" ht="13.5" customHeight="1" x14ac:dyDescent="0.15">
      <c r="B56" s="329" t="s">
        <v>200</v>
      </c>
      <c r="F56" s="6"/>
      <c r="G56" s="7"/>
      <c r="H56" s="6"/>
      <c r="I56" s="7"/>
      <c r="J56" s="6"/>
      <c r="K56" s="7"/>
      <c r="L56" s="4"/>
      <c r="M56" s="4"/>
      <c r="N56" s="4"/>
    </row>
    <row r="57" spans="1:14" ht="13.5" customHeight="1" x14ac:dyDescent="0.15">
      <c r="B57" s="329"/>
      <c r="F57" s="4" t="s">
        <v>201</v>
      </c>
      <c r="G57" s="4"/>
      <c r="H57" s="4" t="s">
        <v>201</v>
      </c>
      <c r="I57" s="4"/>
      <c r="J57" s="4" t="s">
        <v>201</v>
      </c>
      <c r="K57" s="4"/>
      <c r="L57" s="4"/>
      <c r="M57" s="4"/>
      <c r="N57" s="4"/>
    </row>
    <row r="58" spans="1:14" ht="13.5" customHeight="1" x14ac:dyDescent="0.15">
      <c r="B58" s="4" t="s">
        <v>47</v>
      </c>
      <c r="F58" s="4" t="s">
        <v>44</v>
      </c>
      <c r="G58" s="4"/>
      <c r="H58" s="4" t="s">
        <v>45</v>
      </c>
      <c r="I58" s="4"/>
      <c r="J58" s="4" t="s">
        <v>45</v>
      </c>
      <c r="K58" s="4"/>
      <c r="L58" s="4"/>
      <c r="M58" s="4"/>
      <c r="N58" s="4"/>
    </row>
    <row r="59" spans="1:14" ht="13.5" customHeight="1" x14ac:dyDescent="0.15"/>
    <row r="60" spans="1:14" ht="13.5" customHeight="1" x14ac:dyDescent="0.15"/>
  </sheetData>
  <sheetProtection password="C15D" sheet="1"/>
  <protectedRanges>
    <protectedRange sqref="B16:F18 I16:M18 B22:F28 I22:M28 B31 I31 B34:F35 I34:M35" name="範囲1"/>
  </protectedRanges>
  <mergeCells count="35">
    <mergeCell ref="B56:B57"/>
    <mergeCell ref="B13:F13"/>
    <mergeCell ref="I13:M13"/>
    <mergeCell ref="I34:M34"/>
    <mergeCell ref="I24:M24"/>
    <mergeCell ref="B25:F25"/>
    <mergeCell ref="I25:M25"/>
    <mergeCell ref="I26:M26"/>
    <mergeCell ref="B24:F24"/>
    <mergeCell ref="B26:F26"/>
    <mergeCell ref="B35:F35"/>
    <mergeCell ref="I35:M35"/>
    <mergeCell ref="B27:F27"/>
    <mergeCell ref="I27:M27"/>
    <mergeCell ref="B28:F28"/>
    <mergeCell ref="I28:M28"/>
    <mergeCell ref="B31:F31"/>
    <mergeCell ref="I31:M31"/>
    <mergeCell ref="B34:F34"/>
    <mergeCell ref="I17:M17"/>
    <mergeCell ref="B18:F18"/>
    <mergeCell ref="I18:M18"/>
    <mergeCell ref="B22:F22"/>
    <mergeCell ref="I22:M22"/>
    <mergeCell ref="B23:F23"/>
    <mergeCell ref="F54:G54"/>
    <mergeCell ref="H54:I54"/>
    <mergeCell ref="J54:K54"/>
    <mergeCell ref="I9:L9"/>
    <mergeCell ref="B12:F12"/>
    <mergeCell ref="I12:M12"/>
    <mergeCell ref="B16:F16"/>
    <mergeCell ref="I16:M16"/>
    <mergeCell ref="I23:M23"/>
    <mergeCell ref="B17:F17"/>
  </mergeCells>
  <phoneticPr fontId="2"/>
  <dataValidations count="1">
    <dataValidation imeMode="hiragana" allowBlank="1" showInputMessage="1" showErrorMessage="1" sqref="I9:M9"/>
  </dataValidations>
  <printOptions horizontalCentered="1"/>
  <pageMargins left="0.59055118110236227" right="0.39370078740157483" top="0.39370078740157483" bottom="0.39370078740157483" header="0" footer="0"/>
  <pageSetup paperSize="9" orientation="portrait" blackAndWhite="1" r:id="rId1"/>
  <headerFooter>
    <oddFooter>&amp;L&amp;"ＭＳ Ｐ明朝,標準"&amp;8㈱北関東建築検査機構&amp;C&amp;"ＭＳ Ｐ明朝,標準"&amp;8NKBI-28guaidline   Ver.17&amp;R&amp;"ＭＳ Ｐ明朝,標準"&amp;8(R030101）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調査１面</vt:lpstr>
      <vt:lpstr>調査２面</vt:lpstr>
      <vt:lpstr>調査２面その２</vt:lpstr>
      <vt:lpstr>調査３面</vt:lpstr>
      <vt:lpstr>調査４面</vt:lpstr>
      <vt:lpstr>調査５面</vt:lpstr>
      <vt:lpstr>調査５面 (2)</vt:lpstr>
      <vt:lpstr>委任状</vt:lpstr>
      <vt:lpstr>制限業種</vt:lpstr>
      <vt:lpstr>委任状!Print_Area</vt:lpstr>
      <vt:lpstr>制限業種!Print_Area</vt:lpstr>
      <vt:lpstr>調査１面!Print_Area</vt:lpstr>
      <vt:lpstr>調査２面!Print_Area</vt:lpstr>
      <vt:lpstr>調査２面その２!Print_Area</vt:lpstr>
      <vt:lpstr>調査３面!Print_Area</vt:lpstr>
      <vt:lpstr>調査４面!Print_Area</vt:lpstr>
      <vt:lpstr>調査５面!Print_Area</vt:lpstr>
      <vt:lpstr>'調査５面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確認申請書(一括入力）</dc:title>
  <dc:creator>NKBI</dc:creator>
  <cp:lastModifiedBy>99 yahata</cp:lastModifiedBy>
  <cp:lastPrinted>2018-10-09T08:05:13Z</cp:lastPrinted>
  <dcterms:created xsi:type="dcterms:W3CDTF">2002-01-04T01:03:19Z</dcterms:created>
  <dcterms:modified xsi:type="dcterms:W3CDTF">2021-01-05T00:30:18Z</dcterms:modified>
</cp:coreProperties>
</file>